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00" windowHeight="11520" firstSheet="3" activeTab="3"/>
  </bookViews>
  <sheets>
    <sheet name="$40,000" sheetId="1" state="hidden" r:id="rId1"/>
    <sheet name="$80,000" sheetId="2" state="hidden" r:id="rId2"/>
    <sheet name="$100,000" sheetId="3" state="hidden" r:id="rId3"/>
    <sheet name="Calculation" sheetId="4" r:id="rId4"/>
  </sheets>
  <definedNames>
    <definedName name="_xlfn.ANCHORARRAY" hidden="1">#NAME?</definedName>
    <definedName name="benefits3" localSheetId="2">'$100,000'!$A$1:$C$11</definedName>
    <definedName name="benefits3" localSheetId="0">'$40,000'!$A$1:$C$11</definedName>
    <definedName name="benefits3" localSheetId="1">'$80,000'!$A$1:$C$11</definedName>
  </definedNames>
  <calcPr fullCalcOnLoad="1"/>
</workbook>
</file>

<file path=xl/sharedStrings.xml><?xml version="1.0" encoding="utf-8"?>
<sst xmlns="http://schemas.openxmlformats.org/spreadsheetml/2006/main" count="108" uniqueCount="54">
  <si>
    <t>Social Security</t>
  </si>
  <si>
    <t>Medicare</t>
  </si>
  <si>
    <t>State Retirement</t>
  </si>
  <si>
    <t>State Health Insurance</t>
  </si>
  <si>
    <t>Unemployment Insurance</t>
  </si>
  <si>
    <t>Workers Compensation</t>
  </si>
  <si>
    <t>Terminal Leave Rate</t>
  </si>
  <si>
    <t>(no limit)</t>
  </si>
  <si>
    <t>of salary per month</t>
  </si>
  <si>
    <t>Fringe Benefits Components based on annual salary of $40,000:</t>
  </si>
  <si>
    <t>Flex Spending Fee</t>
  </si>
  <si>
    <t>Total Estimated Fringe %</t>
  </si>
  <si>
    <t>Student Rate</t>
  </si>
  <si>
    <t>Retiree Rate</t>
  </si>
  <si>
    <t>which includes the following:</t>
  </si>
  <si>
    <t xml:space="preserve">  1.45% Medicare (no limit)</t>
  </si>
  <si>
    <t>($1.40 per month/$3,333.33 per month-based on $40,000/yr)</t>
  </si>
  <si>
    <t>($.09 times 80 units = $7.20 divided by $3,333.33)(Covers twice annual salary up to $100,000)</t>
  </si>
  <si>
    <t>State Life Insurance</t>
  </si>
  <si>
    <t>of the first $137,700 earned (effective January 2020)</t>
  </si>
  <si>
    <t xml:space="preserve">of the first $280,000 (effective July 1, 2020) </t>
  </si>
  <si>
    <t>(rate 0.4204% of the first $7,000 earned)</t>
  </si>
  <si>
    <t xml:space="preserve">   6.20% of the first $137,700 earned (effective January, 2020)</t>
  </si>
  <si>
    <t xml:space="preserve"> 17.4% of the first $280,000 (effective July 1, 2019)</t>
  </si>
  <si>
    <t xml:space="preserve">    .07% Unemployment Insurance .4204% of first $7,000 earned</t>
  </si>
  <si>
    <t xml:space="preserve">    .35% Workers Compensation of salary per month</t>
  </si>
  <si>
    <t>Fringe Benefits Components based on annual salary of $80,000:</t>
  </si>
  <si>
    <t>($.09 times 100 units = $9.00 divided by $6,666.67)(Covers twice annual salary up to $100,000)</t>
  </si>
  <si>
    <t>($1.40 per month/$6,666.67 per month-based on $80,000/yr)</t>
  </si>
  <si>
    <t xml:space="preserve">    .04% Unemployment Insurance .4204% of first $7,000 earned</t>
  </si>
  <si>
    <t>Fringe Benefits Components based on annual salary of $100,000:</t>
  </si>
  <si>
    <t>($.09 times 100 units = $9.00 divided by $8,333.33)(Covers twice annual salary up to $100,000)</t>
  </si>
  <si>
    <t>($1.40 per month/$8,333.33 per month-based on $100,000/yr)</t>
  </si>
  <si>
    <t xml:space="preserve">    .03% Unemployment Insurance .4204% of first $7,000 earned</t>
  </si>
  <si>
    <t>Life insurance coverage</t>
  </si>
  <si>
    <t>Life insurance units</t>
  </si>
  <si>
    <t>Rate</t>
  </si>
  <si>
    <t>Min</t>
  </si>
  <si>
    <t>Health Insurance</t>
  </si>
  <si>
    <t>Life Insurance</t>
  </si>
  <si>
    <t>Unemployment</t>
  </si>
  <si>
    <t>Workers Comp</t>
  </si>
  <si>
    <t>Terminal Leave Buyout</t>
  </si>
  <si>
    <t>Annual Salary</t>
  </si>
  <si>
    <t>Calculated Fringe Amount</t>
  </si>
  <si>
    <t>Calculated Fringe Rate</t>
  </si>
  <si>
    <t>Max</t>
  </si>
  <si>
    <t>Amount</t>
  </si>
  <si>
    <t>Contract Period (9 or 12 Month)</t>
  </si>
  <si>
    <t>Total Cost (Salary and Fringe)</t>
  </si>
  <si>
    <t>Total</t>
  </si>
  <si>
    <t xml:space="preserve">($389 per month) </t>
  </si>
  <si>
    <t xml:space="preserve">  &lt;-- ENTER VALUE</t>
  </si>
  <si>
    <t>Updated: 09/28/2023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</si>
</sst>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%"/>
    <numFmt numFmtId="169" formatCode="&quot;$&quot;#,##0.00"/>
    <numFmt numFmtId="170" formatCode="_(* #,##0_);_(* \(#,##0\);_(* &quot;-&quot;??_);_(@_)"/>
    <numFmt numFmtId="171" formatCode="_(&quot;$&quot;* #,##0.0000_);_(&quot;$&quot;* \(#,##0.0000\);_(&quot;$&quot;* &quot;-&quot;????_);_(@_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 quotePrefix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Fill="1" applyAlignment="1">
      <alignment/>
    </xf>
    <xf numFmtId="10" fontId="1" fillId="0" borderId="17" xfId="0" applyNumberFormat="1" applyFont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1" fillId="0" borderId="18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4" fontId="0" fillId="0" borderId="0" xfId="44" applyFont="1" applyAlignment="1">
      <alignment/>
    </xf>
    <xf numFmtId="15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8" fontId="3" fillId="0" borderId="0" xfId="57" applyNumberFormat="1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3" fillId="0" borderId="19" xfId="0" applyFont="1" applyBorder="1" applyAlignment="1">
      <alignment/>
    </xf>
    <xf numFmtId="169" fontId="0" fillId="33" borderId="20" xfId="0" applyNumberFormat="1" applyFill="1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3" fillId="0" borderId="19" xfId="0" applyFont="1" applyFill="1" applyBorder="1" applyAlignment="1">
      <alignment/>
    </xf>
    <xf numFmtId="44" fontId="0" fillId="0" borderId="20" xfId="0" applyNumberFormat="1" applyFont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7" fontId="0" fillId="0" borderId="22" xfId="0" applyNumberFormat="1" applyBorder="1" applyAlignment="1">
      <alignment horizontal="right"/>
    </xf>
    <xf numFmtId="169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4" fontId="3" fillId="0" borderId="20" xfId="44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10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44" fontId="3" fillId="0" borderId="27" xfId="44" applyFont="1" applyBorder="1" applyAlignment="1">
      <alignment/>
    </xf>
    <xf numFmtId="44" fontId="4" fillId="0" borderId="0" xfId="44" applyFont="1" applyFill="1" applyBorder="1" applyAlignment="1">
      <alignment/>
    </xf>
    <xf numFmtId="5" fontId="0" fillId="0" borderId="0" xfId="42" applyNumberFormat="1" applyFont="1" applyBorder="1" applyAlignment="1">
      <alignment/>
    </xf>
    <xf numFmtId="168" fontId="4" fillId="0" borderId="0" xfId="42" applyNumberFormat="1" applyFont="1" applyBorder="1" applyAlignment="1">
      <alignment/>
    </xf>
    <xf numFmtId="168" fontId="0" fillId="0" borderId="0" xfId="57" applyNumberFormat="1" applyFont="1" applyBorder="1" applyAlignment="1">
      <alignment/>
    </xf>
    <xf numFmtId="44" fontId="0" fillId="0" borderId="28" xfId="44" applyFont="1" applyBorder="1" applyAlignment="1">
      <alignment horizontal="center"/>
    </xf>
    <xf numFmtId="44" fontId="0" fillId="0" borderId="28" xfId="44" applyFont="1" applyBorder="1" applyAlignment="1">
      <alignment/>
    </xf>
    <xf numFmtId="44" fontId="0" fillId="0" borderId="28" xfId="44" applyNumberFormat="1" applyFont="1" applyBorder="1" applyAlignment="1">
      <alignment/>
    </xf>
    <xf numFmtId="44" fontId="0" fillId="0" borderId="0" xfId="44" applyFont="1" applyAlignment="1">
      <alignment/>
    </xf>
    <xf numFmtId="168" fontId="0" fillId="33" borderId="28" xfId="57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3"/>
  <sheetViews>
    <sheetView workbookViewId="0" topLeftCell="A1">
      <selection activeCell="B7" sqref="B7"/>
    </sheetView>
  </sheetViews>
  <sheetFormatPr defaultColWidth="9.140625" defaultRowHeight="12.75"/>
  <cols>
    <col min="1" max="1" width="24.140625" style="0" customWidth="1"/>
    <col min="2" max="2" width="9.8515625" style="20" customWidth="1"/>
    <col min="3" max="3" width="69.421875" style="0" bestFit="1" customWidth="1"/>
  </cols>
  <sheetData>
    <row r="1" spans="1:5" ht="12.75">
      <c r="A1" s="2" t="s">
        <v>9</v>
      </c>
      <c r="B1" s="14"/>
      <c r="C1" s="1"/>
      <c r="D1" s="1"/>
      <c r="E1" s="1"/>
    </row>
    <row r="2" spans="1:5" ht="12.75">
      <c r="A2" s="1"/>
      <c r="B2" s="15"/>
      <c r="C2" s="1"/>
      <c r="D2" s="1"/>
      <c r="E2" s="1"/>
    </row>
    <row r="3" spans="1:5" ht="12.75">
      <c r="A3" s="1" t="s">
        <v>0</v>
      </c>
      <c r="B3" s="15">
        <v>0.062</v>
      </c>
      <c r="C3" s="1" t="s">
        <v>19</v>
      </c>
      <c r="D3" s="1"/>
      <c r="E3" s="1"/>
    </row>
    <row r="4" spans="1:5" ht="12.75">
      <c r="A4" s="1" t="s">
        <v>1</v>
      </c>
      <c r="B4" s="15">
        <v>0.0145</v>
      </c>
      <c r="C4" s="1" t="s">
        <v>7</v>
      </c>
      <c r="D4" s="1"/>
      <c r="E4" s="1"/>
    </row>
    <row r="5" spans="1:5" ht="12.75">
      <c r="A5" s="1" t="s">
        <v>2</v>
      </c>
      <c r="B5" s="16">
        <v>0.174</v>
      </c>
      <c r="C5" s="1" t="s">
        <v>20</v>
      </c>
      <c r="D5" s="1"/>
      <c r="E5" s="1"/>
    </row>
    <row r="6" spans="1:5" ht="12.75">
      <c r="A6" s="1" t="s">
        <v>3</v>
      </c>
      <c r="B6" s="16">
        <v>0.1167</v>
      </c>
      <c r="C6" s="1" t="s">
        <v>51</v>
      </c>
      <c r="D6" s="1"/>
      <c r="E6" s="1"/>
    </row>
    <row r="7" spans="1:5" ht="12.75">
      <c r="A7" s="1" t="s">
        <v>18</v>
      </c>
      <c r="B7" s="16">
        <v>0.0022</v>
      </c>
      <c r="C7" s="1" t="s">
        <v>17</v>
      </c>
      <c r="D7" s="1"/>
      <c r="E7" s="1"/>
    </row>
    <row r="8" spans="1:5" ht="12.75">
      <c r="A8" s="1" t="s">
        <v>10</v>
      </c>
      <c r="B8" s="16">
        <v>0.0004</v>
      </c>
      <c r="C8" s="3" t="s">
        <v>16</v>
      </c>
      <c r="D8" s="1"/>
      <c r="E8" s="1"/>
    </row>
    <row r="9" spans="1:5" ht="12.75">
      <c r="A9" s="4" t="s">
        <v>4</v>
      </c>
      <c r="B9" s="16">
        <v>0.0007</v>
      </c>
      <c r="C9" s="4" t="s">
        <v>21</v>
      </c>
      <c r="D9" s="1"/>
      <c r="E9" s="1"/>
    </row>
    <row r="10" spans="1:5" ht="12.75">
      <c r="A10" s="4" t="s">
        <v>5</v>
      </c>
      <c r="B10" s="16">
        <v>0.0035</v>
      </c>
      <c r="C10" s="5" t="s">
        <v>8</v>
      </c>
      <c r="D10" s="1"/>
      <c r="E10" s="1"/>
    </row>
    <row r="11" spans="1:5" ht="12.75">
      <c r="A11" s="4" t="s">
        <v>6</v>
      </c>
      <c r="B11" s="16">
        <v>0.006</v>
      </c>
      <c r="C11" s="4" t="s">
        <v>8</v>
      </c>
      <c r="D11" s="1"/>
      <c r="E11" s="1"/>
    </row>
    <row r="12" spans="1:5" ht="13.5" thickBot="1">
      <c r="A12" s="1" t="s">
        <v>11</v>
      </c>
      <c r="B12" s="17">
        <f>+SUM(B3:B11)</f>
        <v>0.37999999999999995</v>
      </c>
      <c r="C12" s="1"/>
      <c r="D12" s="1"/>
      <c r="E12" s="1"/>
    </row>
    <row r="13" spans="1:4" ht="13.5" thickTop="1">
      <c r="A13" s="1"/>
      <c r="B13" s="15"/>
      <c r="C13" s="1"/>
      <c r="D13" s="1"/>
    </row>
    <row r="14" spans="1:4" ht="12.75">
      <c r="A14" s="1" t="s">
        <v>12</v>
      </c>
      <c r="B14" s="15">
        <f>+B10</f>
        <v>0.0035</v>
      </c>
      <c r="C14" s="1"/>
      <c r="D14" s="1"/>
    </row>
    <row r="15" spans="1:4" ht="12.75">
      <c r="A15" s="1"/>
      <c r="B15" s="15"/>
      <c r="C15" s="1"/>
      <c r="D15" s="1"/>
    </row>
    <row r="16" spans="1:4" ht="12.75">
      <c r="A16" s="6"/>
      <c r="B16" s="9">
        <f>+B5+B3+B4+B9+B10</f>
        <v>0.2547</v>
      </c>
      <c r="C16" s="10" t="s">
        <v>14</v>
      </c>
      <c r="D16" s="1"/>
    </row>
    <row r="17" spans="1:4" ht="12.75">
      <c r="A17" s="7"/>
      <c r="B17" s="18"/>
      <c r="C17" s="11" t="s">
        <v>23</v>
      </c>
      <c r="D17" s="1"/>
    </row>
    <row r="18" spans="1:4" ht="12.75">
      <c r="A18" s="7" t="s">
        <v>13</v>
      </c>
      <c r="B18" s="18"/>
      <c r="C18" s="11" t="s">
        <v>22</v>
      </c>
      <c r="D18" s="1"/>
    </row>
    <row r="19" spans="1:4" ht="12.75">
      <c r="A19" s="7"/>
      <c r="B19" s="18"/>
      <c r="C19" s="11" t="s">
        <v>15</v>
      </c>
      <c r="D19" s="1"/>
    </row>
    <row r="20" spans="1:4" ht="12.75">
      <c r="A20" s="7"/>
      <c r="B20" s="18"/>
      <c r="C20" s="12" t="s">
        <v>24</v>
      </c>
      <c r="D20" s="1"/>
    </row>
    <row r="21" spans="1:4" ht="12.75">
      <c r="A21" s="8"/>
      <c r="B21" s="19"/>
      <c r="C21" s="13" t="s">
        <v>25</v>
      </c>
      <c r="D21" s="1"/>
    </row>
    <row r="22" spans="1:4" ht="12.75">
      <c r="A22" s="1"/>
      <c r="B22" s="15"/>
      <c r="C22" s="1"/>
      <c r="D22" s="1"/>
    </row>
    <row r="23" spans="1:4" ht="12.75">
      <c r="A23" s="1"/>
      <c r="B23" s="15"/>
      <c r="C23" s="1"/>
      <c r="D23" s="1"/>
    </row>
    <row r="24" spans="1:4" ht="12.75">
      <c r="A24" s="1"/>
      <c r="B24" s="15"/>
      <c r="C24" s="1"/>
      <c r="D24" s="1"/>
    </row>
    <row r="25" spans="1:4" ht="12.75">
      <c r="A25" s="1"/>
      <c r="B25" s="15"/>
      <c r="C25" s="1"/>
      <c r="D25" s="1"/>
    </row>
    <row r="26" spans="1:4" ht="12.75">
      <c r="A26" s="1"/>
      <c r="B26" s="15"/>
      <c r="C26" s="1"/>
      <c r="D26" s="1"/>
    </row>
    <row r="27" spans="1:4" ht="12.75">
      <c r="A27" s="1"/>
      <c r="B27" s="15"/>
      <c r="C27" s="1"/>
      <c r="D27" s="1"/>
    </row>
    <row r="28" spans="1:4" ht="12.75">
      <c r="A28" s="1"/>
      <c r="B28" s="15"/>
      <c r="C28" s="1"/>
      <c r="D28" s="1"/>
    </row>
    <row r="29" spans="1:4" ht="12.75">
      <c r="A29" s="1"/>
      <c r="B29" s="15"/>
      <c r="C29" s="1"/>
      <c r="D29" s="1"/>
    </row>
    <row r="30" spans="1:4" ht="12.75">
      <c r="A30" s="1"/>
      <c r="B30" s="15"/>
      <c r="C30" s="1"/>
      <c r="D30" s="1"/>
    </row>
    <row r="31" spans="1:4" ht="12.75">
      <c r="A31" s="1"/>
      <c r="B31" s="15"/>
      <c r="C31" s="1"/>
      <c r="D31" s="1"/>
    </row>
    <row r="32" spans="1:4" ht="12.75">
      <c r="A32" s="1"/>
      <c r="B32" s="15"/>
      <c r="C32" s="1"/>
      <c r="D32" s="1"/>
    </row>
    <row r="33" spans="1:4" ht="12.75">
      <c r="A33" s="1"/>
      <c r="B33" s="15"/>
      <c r="C33" s="1"/>
      <c r="D33" s="1"/>
    </row>
    <row r="34" spans="1:4" ht="12.75">
      <c r="A34" s="1"/>
      <c r="B34" s="15"/>
      <c r="C34" s="1"/>
      <c r="D34" s="1"/>
    </row>
    <row r="35" spans="1:4" ht="12.75">
      <c r="A35" s="1"/>
      <c r="B35" s="15"/>
      <c r="C35" s="1"/>
      <c r="D35" s="1"/>
    </row>
    <row r="36" spans="1:4" ht="12.75">
      <c r="A36" s="1"/>
      <c r="B36" s="15"/>
      <c r="C36" s="1"/>
      <c r="D36" s="1"/>
    </row>
    <row r="37" spans="1:4" ht="12.75">
      <c r="A37" s="1"/>
      <c r="B37" s="15"/>
      <c r="C37" s="1"/>
      <c r="D37" s="1"/>
    </row>
    <row r="38" spans="1:4" ht="12.75">
      <c r="A38" s="1"/>
      <c r="B38" s="15"/>
      <c r="C38" s="1"/>
      <c r="D38" s="1"/>
    </row>
    <row r="39" spans="1:4" ht="12.75">
      <c r="A39" s="1"/>
      <c r="B39" s="15"/>
      <c r="C39" s="1"/>
      <c r="D39" s="1"/>
    </row>
    <row r="40" spans="1:4" ht="12.75">
      <c r="A40" s="1"/>
      <c r="B40" s="15"/>
      <c r="C40" s="1"/>
      <c r="D40" s="1"/>
    </row>
    <row r="41" spans="1:4" ht="12.75">
      <c r="A41" s="1"/>
      <c r="B41" s="15"/>
      <c r="C41" s="1"/>
      <c r="D41" s="1"/>
    </row>
    <row r="42" spans="1:4" ht="12.75">
      <c r="A42" s="1"/>
      <c r="B42" s="15"/>
      <c r="C42" s="1"/>
      <c r="D42" s="1"/>
    </row>
    <row r="43" spans="1:4" ht="12.75">
      <c r="A43" s="1"/>
      <c r="B43" s="15"/>
      <c r="C43" s="1"/>
      <c r="D43" s="1"/>
    </row>
    <row r="44" spans="1:4" ht="12.75">
      <c r="A44" s="1"/>
      <c r="B44" s="15"/>
      <c r="C44" s="1"/>
      <c r="D44" s="1"/>
    </row>
    <row r="45" spans="1:4" ht="12.75">
      <c r="A45" s="1"/>
      <c r="B45" s="15"/>
      <c r="C45" s="1"/>
      <c r="D45" s="1"/>
    </row>
    <row r="46" spans="1:4" ht="12.75">
      <c r="A46" s="1"/>
      <c r="B46" s="15"/>
      <c r="C46" s="1"/>
      <c r="D46" s="1"/>
    </row>
    <row r="47" spans="1:4" ht="12.75">
      <c r="A47" s="1"/>
      <c r="B47" s="15"/>
      <c r="C47" s="1"/>
      <c r="D47" s="1"/>
    </row>
    <row r="48" spans="1:4" ht="12.75">
      <c r="A48" s="1"/>
      <c r="B48" s="15"/>
      <c r="C48" s="1"/>
      <c r="D48" s="1"/>
    </row>
    <row r="49" spans="1:4" ht="12.75">
      <c r="A49" s="1"/>
      <c r="B49" s="15"/>
      <c r="C49" s="1"/>
      <c r="D49" s="1"/>
    </row>
    <row r="50" spans="1:4" ht="12.75">
      <c r="A50" s="1"/>
      <c r="B50" s="15"/>
      <c r="C50" s="1"/>
      <c r="D50" s="1"/>
    </row>
    <row r="51" spans="1:4" ht="12.75">
      <c r="A51" s="1"/>
      <c r="B51" s="15"/>
      <c r="C51" s="1"/>
      <c r="D51" s="1"/>
    </row>
    <row r="52" spans="1:4" ht="12.75">
      <c r="A52" s="1"/>
      <c r="B52" s="15"/>
      <c r="C52" s="1"/>
      <c r="D52" s="1"/>
    </row>
    <row r="53" spans="1:4" ht="12.75">
      <c r="A53" s="1"/>
      <c r="B53" s="15"/>
      <c r="C53" s="1"/>
      <c r="D53" s="1"/>
    </row>
    <row r="54" spans="1:4" ht="12.75">
      <c r="A54" s="1"/>
      <c r="B54" s="15"/>
      <c r="C54" s="1"/>
      <c r="D54" s="1"/>
    </row>
    <row r="55" spans="1:4" ht="12.75">
      <c r="A55" s="1"/>
      <c r="B55" s="15"/>
      <c r="C55" s="1"/>
      <c r="D55" s="1"/>
    </row>
    <row r="56" spans="1:4" ht="12.75">
      <c r="A56" s="1"/>
      <c r="B56" s="15"/>
      <c r="C56" s="1"/>
      <c r="D56" s="1"/>
    </row>
    <row r="57" spans="1:4" ht="12.75">
      <c r="A57" s="1"/>
      <c r="B57" s="15"/>
      <c r="C57" s="1"/>
      <c r="D57" s="1"/>
    </row>
    <row r="58" spans="1:4" ht="12.75">
      <c r="A58" s="1"/>
      <c r="B58" s="15"/>
      <c r="C58" s="1"/>
      <c r="D58" s="1"/>
    </row>
    <row r="59" spans="1:4" ht="12.75">
      <c r="A59" s="1"/>
      <c r="B59" s="15"/>
      <c r="C59" s="1"/>
      <c r="D59" s="1"/>
    </row>
    <row r="60" spans="1:4" ht="12.75">
      <c r="A60" s="1"/>
      <c r="B60" s="15"/>
      <c r="C60" s="1"/>
      <c r="D60" s="1"/>
    </row>
    <row r="61" spans="1:4" ht="12.75">
      <c r="A61" s="1"/>
      <c r="B61" s="15"/>
      <c r="C61" s="1"/>
      <c r="D61" s="1"/>
    </row>
    <row r="62" spans="1:4" ht="12.75">
      <c r="A62" s="1"/>
      <c r="B62" s="15"/>
      <c r="C62" s="1"/>
      <c r="D62" s="1"/>
    </row>
    <row r="63" spans="1:4" ht="12.75">
      <c r="A63" s="1"/>
      <c r="B63" s="15"/>
      <c r="C63" s="1"/>
      <c r="D63" s="1"/>
    </row>
    <row r="64" spans="1:4" ht="12.75">
      <c r="A64" s="1"/>
      <c r="B64" s="15"/>
      <c r="C64" s="1"/>
      <c r="D64" s="1"/>
    </row>
    <row r="65" spans="1:4" ht="12.75">
      <c r="A65" s="1"/>
      <c r="B65" s="15"/>
      <c r="C65" s="1"/>
      <c r="D65" s="1"/>
    </row>
    <row r="66" spans="1:4" ht="12.75">
      <c r="A66" s="1"/>
      <c r="B66" s="15"/>
      <c r="C66" s="1"/>
      <c r="D66" s="1"/>
    </row>
    <row r="67" spans="1:4" ht="12.75">
      <c r="A67" s="1"/>
      <c r="B67" s="15"/>
      <c r="C67" s="1"/>
      <c r="D67" s="1"/>
    </row>
    <row r="68" spans="1:4" ht="12.75">
      <c r="A68" s="1"/>
      <c r="B68" s="15"/>
      <c r="C68" s="1"/>
      <c r="D68" s="1"/>
    </row>
    <row r="69" spans="1:4" ht="12.75">
      <c r="A69" s="1"/>
      <c r="B69" s="15"/>
      <c r="C69" s="1"/>
      <c r="D69" s="1"/>
    </row>
    <row r="70" spans="1:4" ht="12.75">
      <c r="A70" s="1"/>
      <c r="B70" s="15"/>
      <c r="C70" s="1"/>
      <c r="D70" s="1"/>
    </row>
    <row r="71" spans="1:4" ht="12.75">
      <c r="A71" s="1"/>
      <c r="B71" s="15"/>
      <c r="C71" s="1"/>
      <c r="D71" s="1"/>
    </row>
    <row r="72" spans="1:4" ht="12.75">
      <c r="A72" s="1"/>
      <c r="B72" s="15"/>
      <c r="C72" s="1"/>
      <c r="D72" s="1"/>
    </row>
    <row r="73" spans="1:4" ht="12.75">
      <c r="A73" s="1"/>
      <c r="B73" s="15"/>
      <c r="C73" s="1"/>
      <c r="D73" s="1"/>
    </row>
    <row r="74" spans="1:4" ht="12.75">
      <c r="A74" s="1"/>
      <c r="B74" s="15"/>
      <c r="C74" s="1"/>
      <c r="D74" s="1"/>
    </row>
    <row r="75" spans="1:4" ht="12.75">
      <c r="A75" s="1"/>
      <c r="B75" s="15"/>
      <c r="C75" s="1"/>
      <c r="D75" s="1"/>
    </row>
    <row r="76" spans="1:4" ht="12.75">
      <c r="A76" s="1"/>
      <c r="B76" s="15"/>
      <c r="C76" s="1"/>
      <c r="D76" s="1"/>
    </row>
    <row r="77" spans="1:4" ht="12.75">
      <c r="A77" s="1"/>
      <c r="B77" s="15"/>
      <c r="C77" s="1"/>
      <c r="D77" s="1"/>
    </row>
    <row r="78" spans="1:4" ht="12.75">
      <c r="A78" s="1"/>
      <c r="B78" s="15"/>
      <c r="C78" s="1"/>
      <c r="D78" s="1"/>
    </row>
    <row r="79" spans="1:4" ht="12.75">
      <c r="A79" s="1"/>
      <c r="B79" s="15"/>
      <c r="C79" s="1"/>
      <c r="D79" s="1"/>
    </row>
    <row r="80" spans="1:4" ht="12.75">
      <c r="A80" s="1"/>
      <c r="B80" s="15"/>
      <c r="C80" s="1"/>
      <c r="D80" s="1"/>
    </row>
    <row r="81" spans="1:4" ht="12.75">
      <c r="A81" s="1"/>
      <c r="B81" s="15"/>
      <c r="C81" s="1"/>
      <c r="D81" s="1"/>
    </row>
    <row r="82" spans="1:4" ht="12.75">
      <c r="A82" s="1"/>
      <c r="B82" s="15"/>
      <c r="C82" s="1"/>
      <c r="D82" s="1"/>
    </row>
    <row r="83" spans="1:4" ht="12.75">
      <c r="A83" s="1"/>
      <c r="B83" s="15"/>
      <c r="C83" s="1"/>
      <c r="D83" s="1"/>
    </row>
    <row r="84" spans="1:4" ht="12.75">
      <c r="A84" s="1"/>
      <c r="B84" s="15"/>
      <c r="C84" s="1"/>
      <c r="D84" s="1"/>
    </row>
    <row r="85" spans="1:4" ht="12.75">
      <c r="A85" s="1"/>
      <c r="B85" s="15"/>
      <c r="C85" s="1"/>
      <c r="D85" s="1"/>
    </row>
    <row r="86" spans="1:4" ht="12.75">
      <c r="A86" s="1"/>
      <c r="B86" s="15"/>
      <c r="C86" s="1"/>
      <c r="D86" s="1"/>
    </row>
    <row r="87" spans="1:4" ht="12.75">
      <c r="A87" s="1"/>
      <c r="B87" s="15"/>
      <c r="C87" s="1"/>
      <c r="D87" s="1"/>
    </row>
    <row r="88" spans="1:4" ht="12.75">
      <c r="A88" s="1"/>
      <c r="B88" s="15"/>
      <c r="C88" s="1"/>
      <c r="D88" s="1"/>
    </row>
    <row r="89" spans="1:4" ht="12.75">
      <c r="A89" s="1"/>
      <c r="B89" s="15"/>
      <c r="C89" s="1"/>
      <c r="D89" s="1"/>
    </row>
    <row r="90" spans="1:4" ht="12.75">
      <c r="A90" s="1"/>
      <c r="B90" s="15"/>
      <c r="C90" s="1"/>
      <c r="D90" s="1"/>
    </row>
    <row r="91" spans="1:4" ht="12.75">
      <c r="A91" s="1"/>
      <c r="B91" s="15"/>
      <c r="C91" s="1"/>
      <c r="D91" s="1"/>
    </row>
    <row r="92" spans="1:4" ht="12.75">
      <c r="A92" s="1"/>
      <c r="B92" s="15"/>
      <c r="C92" s="1"/>
      <c r="D92" s="1"/>
    </row>
    <row r="93" spans="1:4" ht="12.75">
      <c r="A93" s="1"/>
      <c r="B93" s="15"/>
      <c r="C93" s="1"/>
      <c r="D93" s="1"/>
    </row>
    <row r="94" spans="1:4" ht="12.75">
      <c r="A94" s="1"/>
      <c r="B94" s="15"/>
      <c r="C94" s="1"/>
      <c r="D94" s="1"/>
    </row>
    <row r="95" spans="1:4" ht="12.75">
      <c r="A95" s="1"/>
      <c r="B95" s="15"/>
      <c r="C95" s="1"/>
      <c r="D95" s="1"/>
    </row>
    <row r="96" spans="1:4" ht="12.75">
      <c r="A96" s="1"/>
      <c r="B96" s="15"/>
      <c r="C96" s="1"/>
      <c r="D96" s="1"/>
    </row>
    <row r="97" spans="1:4" ht="12.75">
      <c r="A97" s="1"/>
      <c r="B97" s="15"/>
      <c r="C97" s="1"/>
      <c r="D97" s="1"/>
    </row>
    <row r="98" spans="1:4" ht="12.75">
      <c r="A98" s="1"/>
      <c r="B98" s="15"/>
      <c r="C98" s="1"/>
      <c r="D98" s="1"/>
    </row>
    <row r="99" spans="1:4" ht="12.75">
      <c r="A99" s="1"/>
      <c r="B99" s="15"/>
      <c r="C99" s="1"/>
      <c r="D99" s="1"/>
    </row>
    <row r="100" spans="1:4" ht="12.75">
      <c r="A100" s="1"/>
      <c r="B100" s="15"/>
      <c r="C100" s="1"/>
      <c r="D100" s="1"/>
    </row>
    <row r="101" spans="1:4" ht="12.75">
      <c r="A101" s="1"/>
      <c r="B101" s="15"/>
      <c r="C101" s="1"/>
      <c r="D101" s="1"/>
    </row>
    <row r="102" spans="1:4" ht="12.75">
      <c r="A102" s="1"/>
      <c r="B102" s="15"/>
      <c r="C102" s="1"/>
      <c r="D102" s="1"/>
    </row>
    <row r="103" spans="1:4" ht="12.75">
      <c r="A103" s="1"/>
      <c r="B103" s="15"/>
      <c r="C103" s="1"/>
      <c r="D103" s="1"/>
    </row>
    <row r="104" spans="1:4" ht="12.75">
      <c r="A104" s="1"/>
      <c r="B104" s="15"/>
      <c r="C104" s="1"/>
      <c r="D104" s="1"/>
    </row>
    <row r="105" spans="1:4" ht="12.75">
      <c r="A105" s="1"/>
      <c r="B105" s="15"/>
      <c r="C105" s="1"/>
      <c r="D105" s="1"/>
    </row>
    <row r="106" spans="1:4" ht="12.75">
      <c r="A106" s="1"/>
      <c r="B106" s="15"/>
      <c r="C106" s="1"/>
      <c r="D106" s="1"/>
    </row>
    <row r="107" spans="1:4" ht="12.75">
      <c r="A107" s="1"/>
      <c r="B107" s="15"/>
      <c r="C107" s="1"/>
      <c r="D107" s="1"/>
    </row>
    <row r="108" spans="1:4" ht="12.75">
      <c r="A108" s="1"/>
      <c r="B108" s="15"/>
      <c r="C108" s="1"/>
      <c r="D108" s="1"/>
    </row>
    <row r="109" spans="1:4" ht="12.75">
      <c r="A109" s="1"/>
      <c r="B109" s="15"/>
      <c r="C109" s="1"/>
      <c r="D109" s="1"/>
    </row>
    <row r="110" spans="1:4" ht="12.75">
      <c r="A110" s="1"/>
      <c r="B110" s="15"/>
      <c r="C110" s="1"/>
      <c r="D110" s="1"/>
    </row>
    <row r="111" spans="1:4" ht="12.75">
      <c r="A111" s="1"/>
      <c r="B111" s="15"/>
      <c r="C111" s="1"/>
      <c r="D111" s="1"/>
    </row>
    <row r="112" spans="1:4" ht="12.75">
      <c r="A112" s="1"/>
      <c r="B112" s="15"/>
      <c r="C112" s="1"/>
      <c r="D112" s="1"/>
    </row>
    <row r="113" spans="1:4" ht="12.75">
      <c r="A113" s="1"/>
      <c r="B113" s="15"/>
      <c r="C113" s="1"/>
      <c r="D113" s="1"/>
    </row>
    <row r="114" spans="1:4" ht="12.75">
      <c r="A114" s="1"/>
      <c r="B114" s="15"/>
      <c r="C114" s="1"/>
      <c r="D114" s="1"/>
    </row>
    <row r="115" spans="1:4" ht="12.75">
      <c r="A115" s="1"/>
      <c r="B115" s="15"/>
      <c r="C115" s="1"/>
      <c r="D115" s="1"/>
    </row>
    <row r="116" spans="1:4" ht="12.75">
      <c r="A116" s="1"/>
      <c r="B116" s="15"/>
      <c r="C116" s="1"/>
      <c r="D116" s="1"/>
    </row>
    <row r="117" spans="1:4" ht="12.75">
      <c r="A117" s="1"/>
      <c r="B117" s="15"/>
      <c r="C117" s="1"/>
      <c r="D117" s="1"/>
    </row>
    <row r="118" spans="1:4" ht="12.75">
      <c r="A118" s="1"/>
      <c r="B118" s="15"/>
      <c r="C118" s="1"/>
      <c r="D118" s="1"/>
    </row>
    <row r="119" spans="1:4" ht="12.75">
      <c r="A119" s="1"/>
      <c r="B119" s="15"/>
      <c r="C119" s="1"/>
      <c r="D119" s="1"/>
    </row>
    <row r="120" spans="1:4" ht="12.75">
      <c r="A120" s="1"/>
      <c r="B120" s="15"/>
      <c r="C120" s="1"/>
      <c r="D120" s="1"/>
    </row>
    <row r="121" spans="1:4" ht="12.75">
      <c r="A121" s="1"/>
      <c r="B121" s="15"/>
      <c r="C121" s="1"/>
      <c r="D121" s="1"/>
    </row>
    <row r="122" spans="1:4" ht="12.75">
      <c r="A122" s="1"/>
      <c r="B122" s="15"/>
      <c r="C122" s="1"/>
      <c r="D122" s="1"/>
    </row>
    <row r="123" spans="1:4" ht="12.75">
      <c r="A123" s="1"/>
      <c r="B123" s="15"/>
      <c r="C123" s="1"/>
      <c r="D123" s="1"/>
    </row>
    <row r="124" spans="1:4" ht="12.75">
      <c r="A124" s="1"/>
      <c r="B124" s="15"/>
      <c r="C124" s="1"/>
      <c r="D124" s="1"/>
    </row>
    <row r="125" spans="1:4" ht="12.75">
      <c r="A125" s="1"/>
      <c r="B125" s="15"/>
      <c r="C125" s="1"/>
      <c r="D125" s="1"/>
    </row>
    <row r="126" spans="1:4" ht="12.75">
      <c r="A126" s="1"/>
      <c r="B126" s="15"/>
      <c r="C126" s="1"/>
      <c r="D126" s="1"/>
    </row>
    <row r="127" spans="1:4" ht="12.75">
      <c r="A127" s="1"/>
      <c r="B127" s="15"/>
      <c r="C127" s="1"/>
      <c r="D127" s="1"/>
    </row>
    <row r="128" spans="1:4" ht="12.75">
      <c r="A128" s="1"/>
      <c r="B128" s="15"/>
      <c r="C128" s="1"/>
      <c r="D128" s="1"/>
    </row>
    <row r="129" spans="1:4" ht="12.75">
      <c r="A129" s="1"/>
      <c r="B129" s="15"/>
      <c r="C129" s="1"/>
      <c r="D129" s="1"/>
    </row>
    <row r="130" spans="1:4" ht="12.75">
      <c r="A130" s="1"/>
      <c r="B130" s="15"/>
      <c r="C130" s="1"/>
      <c r="D130" s="1"/>
    </row>
    <row r="131" spans="1:4" ht="12.75">
      <c r="A131" s="1"/>
      <c r="B131" s="15"/>
      <c r="C131" s="1"/>
      <c r="D131" s="1"/>
    </row>
    <row r="132" spans="1:4" ht="12.75">
      <c r="A132" s="1"/>
      <c r="B132" s="15"/>
      <c r="C132" s="1"/>
      <c r="D132" s="1"/>
    </row>
    <row r="133" spans="1:4" ht="12.75">
      <c r="A133" s="1"/>
      <c r="B133" s="15"/>
      <c r="C133" s="1"/>
      <c r="D133" s="1"/>
    </row>
  </sheetData>
  <sheetProtection/>
  <printOptions/>
  <pageMargins left="0.25" right="0.25" top="1" bottom="1" header="0.5" footer="0.5"/>
  <pageSetup fitToHeight="1" fitToWidth="1" horizontalDpi="600" verticalDpi="600" orientation="portrait" r:id="rId1"/>
  <headerFooter alignWithMargins="0"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4.140625" style="0" customWidth="1"/>
    <col min="2" max="2" width="9.8515625" style="20" customWidth="1"/>
    <col min="3" max="3" width="69.421875" style="0" bestFit="1" customWidth="1"/>
  </cols>
  <sheetData>
    <row r="1" spans="1:5" ht="12.75">
      <c r="A1" s="2" t="s">
        <v>26</v>
      </c>
      <c r="B1" s="14"/>
      <c r="C1" s="1"/>
      <c r="D1" s="1"/>
      <c r="E1" s="1"/>
    </row>
    <row r="2" spans="1:5" ht="12.75">
      <c r="A2" s="1"/>
      <c r="B2" s="15"/>
      <c r="C2" s="1"/>
      <c r="D2" s="1"/>
      <c r="E2" s="1"/>
    </row>
    <row r="3" spans="1:5" ht="12.75">
      <c r="A3" s="1" t="s">
        <v>0</v>
      </c>
      <c r="B3" s="15">
        <v>0.062</v>
      </c>
      <c r="C3" s="1" t="s">
        <v>19</v>
      </c>
      <c r="D3" s="1"/>
      <c r="E3" s="1"/>
    </row>
    <row r="4" spans="1:5" ht="12.75">
      <c r="A4" s="1" t="s">
        <v>1</v>
      </c>
      <c r="B4" s="15">
        <v>0.0145</v>
      </c>
      <c r="C4" s="1" t="s">
        <v>7</v>
      </c>
      <c r="D4" s="1"/>
      <c r="E4" s="1"/>
    </row>
    <row r="5" spans="1:5" ht="12.75">
      <c r="A5" s="1" t="s">
        <v>2</v>
      </c>
      <c r="B5" s="16">
        <v>0.174</v>
      </c>
      <c r="C5" s="1" t="s">
        <v>20</v>
      </c>
      <c r="D5" s="1"/>
      <c r="E5" s="1"/>
    </row>
    <row r="6" spans="1:5" ht="12.75">
      <c r="A6" s="1" t="s">
        <v>3</v>
      </c>
      <c r="B6" s="16">
        <v>0.0584</v>
      </c>
      <c r="C6" s="1" t="s">
        <v>51</v>
      </c>
      <c r="D6" s="1"/>
      <c r="E6" s="1"/>
    </row>
    <row r="7" spans="1:5" ht="12.75">
      <c r="A7" s="1" t="s">
        <v>18</v>
      </c>
      <c r="B7" s="16">
        <v>0.0013</v>
      </c>
      <c r="C7" s="1" t="s">
        <v>27</v>
      </c>
      <c r="D7" s="1"/>
      <c r="E7" s="1"/>
    </row>
    <row r="8" spans="1:5" ht="12.75">
      <c r="A8" s="1" t="s">
        <v>10</v>
      </c>
      <c r="B8" s="16">
        <v>0.0002</v>
      </c>
      <c r="C8" s="3" t="s">
        <v>28</v>
      </c>
      <c r="D8" s="1"/>
      <c r="E8" s="1"/>
    </row>
    <row r="9" spans="1:5" ht="12.75">
      <c r="A9" s="4" t="s">
        <v>4</v>
      </c>
      <c r="B9" s="16">
        <v>0.0004</v>
      </c>
      <c r="C9" s="4" t="s">
        <v>21</v>
      </c>
      <c r="D9" s="1"/>
      <c r="E9" s="1"/>
    </row>
    <row r="10" spans="1:5" ht="12.75">
      <c r="A10" s="4" t="s">
        <v>5</v>
      </c>
      <c r="B10" s="16">
        <v>0.0035</v>
      </c>
      <c r="C10" s="5" t="s">
        <v>8</v>
      </c>
      <c r="D10" s="1"/>
      <c r="E10" s="1"/>
    </row>
    <row r="11" spans="1:5" ht="12.75">
      <c r="A11" s="4" t="s">
        <v>6</v>
      </c>
      <c r="B11" s="16">
        <v>0.006</v>
      </c>
      <c r="C11" s="4" t="s">
        <v>8</v>
      </c>
      <c r="D11" s="1"/>
      <c r="E11" s="1"/>
    </row>
    <row r="12" spans="1:5" ht="13.5" thickBot="1">
      <c r="A12" s="1" t="s">
        <v>11</v>
      </c>
      <c r="B12" s="17">
        <f>+SUM(B3:B11)</f>
        <v>0.32030000000000003</v>
      </c>
      <c r="C12" s="1"/>
      <c r="D12" s="1"/>
      <c r="E12" s="1"/>
    </row>
    <row r="13" spans="1:4" ht="13.5" thickTop="1">
      <c r="A13" s="1"/>
      <c r="B13" s="15"/>
      <c r="C13" s="1"/>
      <c r="D13" s="1"/>
    </row>
    <row r="14" spans="1:4" ht="12.75">
      <c r="A14" s="1" t="s">
        <v>12</v>
      </c>
      <c r="B14" s="15">
        <f>+B10</f>
        <v>0.0035</v>
      </c>
      <c r="C14" s="1"/>
      <c r="D14" s="1"/>
    </row>
    <row r="15" spans="1:4" ht="12.75">
      <c r="A15" s="1"/>
      <c r="B15" s="15"/>
      <c r="C15" s="1"/>
      <c r="D15" s="1"/>
    </row>
    <row r="16" spans="1:4" ht="12.75">
      <c r="A16" s="6"/>
      <c r="B16" s="9">
        <f>+B5+B3+B4+B9+B10</f>
        <v>0.2544</v>
      </c>
      <c r="C16" s="10" t="s">
        <v>14</v>
      </c>
      <c r="D16" s="1"/>
    </row>
    <row r="17" spans="1:4" ht="12.75">
      <c r="A17" s="7"/>
      <c r="B17" s="18"/>
      <c r="C17" s="11" t="s">
        <v>23</v>
      </c>
      <c r="D17" s="1"/>
    </row>
    <row r="18" spans="1:4" ht="12.75">
      <c r="A18" s="7" t="s">
        <v>13</v>
      </c>
      <c r="B18" s="18"/>
      <c r="C18" s="11" t="s">
        <v>22</v>
      </c>
      <c r="D18" s="1"/>
    </row>
    <row r="19" spans="1:4" ht="12.75">
      <c r="A19" s="7"/>
      <c r="B19" s="18"/>
      <c r="C19" s="11" t="s">
        <v>15</v>
      </c>
      <c r="D19" s="1"/>
    </row>
    <row r="20" spans="1:4" ht="12.75">
      <c r="A20" s="7"/>
      <c r="B20" s="18"/>
      <c r="C20" s="12" t="s">
        <v>29</v>
      </c>
      <c r="D20" s="1"/>
    </row>
    <row r="21" spans="1:4" ht="12.75">
      <c r="A21" s="8"/>
      <c r="B21" s="19"/>
      <c r="C21" s="13" t="s">
        <v>25</v>
      </c>
      <c r="D21" s="1"/>
    </row>
    <row r="22" spans="1:4" ht="12.75">
      <c r="A22" s="1"/>
      <c r="B22" s="15"/>
      <c r="C22" s="1"/>
      <c r="D22" s="1"/>
    </row>
    <row r="23" spans="1:4" ht="12.75">
      <c r="A23" s="1"/>
      <c r="B23" s="15"/>
      <c r="C23" s="1"/>
      <c r="D23" s="1"/>
    </row>
    <row r="24" spans="1:4" ht="12.75">
      <c r="A24" s="1"/>
      <c r="B24" s="15"/>
      <c r="C24" s="1"/>
      <c r="D24" s="1"/>
    </row>
    <row r="25" spans="1:4" ht="12.75">
      <c r="A25" s="1"/>
      <c r="B25" s="15"/>
      <c r="C25" s="1"/>
      <c r="D25" s="1"/>
    </row>
    <row r="26" spans="1:4" ht="12.75">
      <c r="A26" s="1"/>
      <c r="B26" s="15"/>
      <c r="C26" s="1"/>
      <c r="D26" s="1"/>
    </row>
    <row r="27" spans="1:4" ht="12.75">
      <c r="A27" s="1"/>
      <c r="B27" s="15"/>
      <c r="C27" s="1"/>
      <c r="D27" s="1"/>
    </row>
    <row r="28" spans="1:4" ht="12.75">
      <c r="A28" s="1"/>
      <c r="B28" s="15"/>
      <c r="C28" s="1"/>
      <c r="D28" s="1"/>
    </row>
    <row r="29" spans="1:4" ht="12.75">
      <c r="A29" s="1"/>
      <c r="B29" s="15"/>
      <c r="C29" s="1"/>
      <c r="D29" s="1"/>
    </row>
    <row r="30" spans="1:4" ht="12.75">
      <c r="A30" s="1"/>
      <c r="B30" s="15"/>
      <c r="C30" s="1"/>
      <c r="D30" s="1"/>
    </row>
    <row r="31" spans="1:4" ht="12.75">
      <c r="A31" s="1"/>
      <c r="B31" s="15"/>
      <c r="C31" s="1"/>
      <c r="D31" s="1"/>
    </row>
    <row r="32" spans="1:4" ht="12.75">
      <c r="A32" s="1"/>
      <c r="B32" s="15"/>
      <c r="C32" s="1"/>
      <c r="D32" s="1"/>
    </row>
    <row r="33" spans="1:4" ht="12.75">
      <c r="A33" s="1"/>
      <c r="B33" s="15"/>
      <c r="C33" s="1"/>
      <c r="D33" s="1"/>
    </row>
    <row r="34" spans="1:4" ht="12.75">
      <c r="A34" s="1"/>
      <c r="B34" s="15"/>
      <c r="C34" s="1"/>
      <c r="D34" s="1"/>
    </row>
    <row r="35" spans="1:4" ht="12.75">
      <c r="A35" s="1"/>
      <c r="B35" s="15"/>
      <c r="C35" s="1"/>
      <c r="D35" s="1"/>
    </row>
    <row r="36" spans="1:4" ht="12.75">
      <c r="A36" s="1"/>
      <c r="B36" s="15"/>
      <c r="C36" s="1"/>
      <c r="D36" s="1"/>
    </row>
    <row r="37" spans="1:4" ht="12.75">
      <c r="A37" s="1"/>
      <c r="B37" s="15"/>
      <c r="C37" s="1"/>
      <c r="D37" s="1"/>
    </row>
    <row r="38" spans="1:4" ht="12.75">
      <c r="A38" s="1"/>
      <c r="B38" s="15"/>
      <c r="C38" s="1"/>
      <c r="D38" s="1"/>
    </row>
    <row r="39" spans="1:4" ht="12.75">
      <c r="A39" s="1"/>
      <c r="B39" s="15"/>
      <c r="C39" s="1"/>
      <c r="D39" s="1"/>
    </row>
    <row r="40" spans="1:4" ht="12.75">
      <c r="A40" s="1"/>
      <c r="B40" s="15"/>
      <c r="C40" s="1"/>
      <c r="D40" s="1"/>
    </row>
    <row r="41" spans="1:4" ht="12.75">
      <c r="A41" s="1"/>
      <c r="B41" s="15"/>
      <c r="C41" s="1"/>
      <c r="D41" s="1"/>
    </row>
    <row r="42" spans="1:4" ht="12.75">
      <c r="A42" s="1"/>
      <c r="B42" s="15"/>
      <c r="C42" s="1"/>
      <c r="D42" s="1"/>
    </row>
    <row r="43" spans="1:4" ht="12.75">
      <c r="A43" s="1"/>
      <c r="B43" s="15"/>
      <c r="C43" s="1"/>
      <c r="D43" s="1"/>
    </row>
    <row r="44" spans="1:4" ht="12.75">
      <c r="A44" s="1"/>
      <c r="B44" s="15"/>
      <c r="C44" s="1"/>
      <c r="D44" s="1"/>
    </row>
    <row r="45" spans="1:4" ht="12.75">
      <c r="A45" s="1"/>
      <c r="B45" s="15"/>
      <c r="C45" s="1"/>
      <c r="D45" s="1"/>
    </row>
    <row r="46" spans="1:4" ht="12.75">
      <c r="A46" s="1"/>
      <c r="B46" s="15"/>
      <c r="C46" s="1"/>
      <c r="D46" s="1"/>
    </row>
    <row r="47" spans="1:4" ht="12.75">
      <c r="A47" s="1"/>
      <c r="B47" s="15"/>
      <c r="C47" s="1"/>
      <c r="D47" s="1"/>
    </row>
    <row r="48" spans="1:4" ht="12.75">
      <c r="A48" s="1"/>
      <c r="B48" s="15"/>
      <c r="C48" s="1"/>
      <c r="D48" s="1"/>
    </row>
    <row r="49" spans="1:4" ht="12.75">
      <c r="A49" s="1"/>
      <c r="B49" s="15"/>
      <c r="C49" s="1"/>
      <c r="D49" s="1"/>
    </row>
    <row r="50" spans="1:4" ht="12.75">
      <c r="A50" s="1"/>
      <c r="B50" s="15"/>
      <c r="C50" s="1"/>
      <c r="D50" s="1"/>
    </row>
    <row r="51" spans="1:4" ht="12.75">
      <c r="A51" s="1"/>
      <c r="B51" s="15"/>
      <c r="C51" s="1"/>
      <c r="D51" s="1"/>
    </row>
    <row r="52" spans="1:4" ht="12.75">
      <c r="A52" s="1"/>
      <c r="B52" s="15"/>
      <c r="C52" s="1"/>
      <c r="D52" s="1"/>
    </row>
    <row r="53" spans="1:4" ht="12.75">
      <c r="A53" s="1"/>
      <c r="B53" s="15"/>
      <c r="C53" s="1"/>
      <c r="D53" s="1"/>
    </row>
    <row r="54" spans="1:4" ht="12.75">
      <c r="A54" s="1"/>
      <c r="B54" s="15"/>
      <c r="C54" s="1"/>
      <c r="D54" s="1"/>
    </row>
    <row r="55" spans="1:4" ht="12.75">
      <c r="A55" s="1"/>
      <c r="B55" s="15"/>
      <c r="C55" s="1"/>
      <c r="D55" s="1"/>
    </row>
    <row r="56" spans="1:4" ht="12.75">
      <c r="A56" s="1"/>
      <c r="B56" s="15"/>
      <c r="C56" s="1"/>
      <c r="D56" s="1"/>
    </row>
    <row r="57" spans="1:4" ht="12.75">
      <c r="A57" s="1"/>
      <c r="B57" s="15"/>
      <c r="C57" s="1"/>
      <c r="D57" s="1"/>
    </row>
    <row r="58" spans="1:4" ht="12.75">
      <c r="A58" s="1"/>
      <c r="B58" s="15"/>
      <c r="C58" s="1"/>
      <c r="D58" s="1"/>
    </row>
    <row r="59" spans="1:4" ht="12.75">
      <c r="A59" s="1"/>
      <c r="B59" s="15"/>
      <c r="C59" s="1"/>
      <c r="D59" s="1"/>
    </row>
    <row r="60" spans="1:4" ht="12.75">
      <c r="A60" s="1"/>
      <c r="B60" s="15"/>
      <c r="C60" s="1"/>
      <c r="D60" s="1"/>
    </row>
    <row r="61" spans="1:4" ht="12.75">
      <c r="A61" s="1"/>
      <c r="B61" s="15"/>
      <c r="C61" s="1"/>
      <c r="D61" s="1"/>
    </row>
    <row r="62" spans="1:4" ht="12.75">
      <c r="A62" s="1"/>
      <c r="B62" s="15"/>
      <c r="C62" s="1"/>
      <c r="D62" s="1"/>
    </row>
    <row r="63" spans="1:4" ht="12.75">
      <c r="A63" s="1"/>
      <c r="B63" s="15"/>
      <c r="C63" s="1"/>
      <c r="D63" s="1"/>
    </row>
    <row r="64" spans="1:4" ht="12.75">
      <c r="A64" s="1"/>
      <c r="B64" s="15"/>
      <c r="C64" s="1"/>
      <c r="D64" s="1"/>
    </row>
    <row r="65" spans="1:4" ht="12.75">
      <c r="A65" s="1"/>
      <c r="B65" s="15"/>
      <c r="C65" s="1"/>
      <c r="D65" s="1"/>
    </row>
    <row r="66" spans="1:4" ht="12.75">
      <c r="A66" s="1"/>
      <c r="B66" s="15"/>
      <c r="C66" s="1"/>
      <c r="D66" s="1"/>
    </row>
    <row r="67" spans="1:4" ht="12.75">
      <c r="A67" s="1"/>
      <c r="B67" s="15"/>
      <c r="C67" s="1"/>
      <c r="D67" s="1"/>
    </row>
    <row r="68" spans="1:4" ht="12.75">
      <c r="A68" s="1"/>
      <c r="B68" s="15"/>
      <c r="C68" s="1"/>
      <c r="D68" s="1"/>
    </row>
    <row r="69" spans="1:4" ht="12.75">
      <c r="A69" s="1"/>
      <c r="B69" s="15"/>
      <c r="C69" s="1"/>
      <c r="D69" s="1"/>
    </row>
    <row r="70" spans="1:4" ht="12.75">
      <c r="A70" s="1"/>
      <c r="B70" s="15"/>
      <c r="C70" s="1"/>
      <c r="D70" s="1"/>
    </row>
    <row r="71" spans="1:4" ht="12.75">
      <c r="A71" s="1"/>
      <c r="B71" s="15"/>
      <c r="C71" s="1"/>
      <c r="D71" s="1"/>
    </row>
    <row r="72" spans="1:4" ht="12.75">
      <c r="A72" s="1"/>
      <c r="B72" s="15"/>
      <c r="C72" s="1"/>
      <c r="D72" s="1"/>
    </row>
    <row r="73" spans="1:4" ht="12.75">
      <c r="A73" s="1"/>
      <c r="B73" s="15"/>
      <c r="C73" s="1"/>
      <c r="D73" s="1"/>
    </row>
    <row r="74" spans="1:4" ht="12.75">
      <c r="A74" s="1"/>
      <c r="B74" s="15"/>
      <c r="C74" s="1"/>
      <c r="D74" s="1"/>
    </row>
    <row r="75" spans="1:4" ht="12.75">
      <c r="A75" s="1"/>
      <c r="B75" s="15"/>
      <c r="C75" s="1"/>
      <c r="D75" s="1"/>
    </row>
    <row r="76" spans="1:4" ht="12.75">
      <c r="A76" s="1"/>
      <c r="B76" s="15"/>
      <c r="C76" s="1"/>
      <c r="D76" s="1"/>
    </row>
    <row r="77" spans="1:4" ht="12.75">
      <c r="A77" s="1"/>
      <c r="B77" s="15"/>
      <c r="C77" s="1"/>
      <c r="D77" s="1"/>
    </row>
    <row r="78" spans="1:4" ht="12.75">
      <c r="A78" s="1"/>
      <c r="B78" s="15"/>
      <c r="C78" s="1"/>
      <c r="D78" s="1"/>
    </row>
    <row r="79" spans="1:4" ht="12.75">
      <c r="A79" s="1"/>
      <c r="B79" s="15"/>
      <c r="C79" s="1"/>
      <c r="D79" s="1"/>
    </row>
    <row r="80" spans="1:4" ht="12.75">
      <c r="A80" s="1"/>
      <c r="B80" s="15"/>
      <c r="C80" s="1"/>
      <c r="D80" s="1"/>
    </row>
    <row r="81" spans="1:4" ht="12.75">
      <c r="A81" s="1"/>
      <c r="B81" s="15"/>
      <c r="C81" s="1"/>
      <c r="D81" s="1"/>
    </row>
    <row r="82" spans="1:4" ht="12.75">
      <c r="A82" s="1"/>
      <c r="B82" s="15"/>
      <c r="C82" s="1"/>
      <c r="D82" s="1"/>
    </row>
    <row r="83" spans="1:4" ht="12.75">
      <c r="A83" s="1"/>
      <c r="B83" s="15"/>
      <c r="C83" s="1"/>
      <c r="D83" s="1"/>
    </row>
    <row r="84" spans="1:4" ht="12.75">
      <c r="A84" s="1"/>
      <c r="B84" s="15"/>
      <c r="C84" s="1"/>
      <c r="D84" s="1"/>
    </row>
    <row r="85" spans="1:4" ht="12.75">
      <c r="A85" s="1"/>
      <c r="B85" s="15"/>
      <c r="C85" s="1"/>
      <c r="D85" s="1"/>
    </row>
    <row r="86" spans="1:4" ht="12.75">
      <c r="A86" s="1"/>
      <c r="B86" s="15"/>
      <c r="C86" s="1"/>
      <c r="D86" s="1"/>
    </row>
    <row r="87" spans="1:4" ht="12.75">
      <c r="A87" s="1"/>
      <c r="B87" s="15"/>
      <c r="C87" s="1"/>
      <c r="D87" s="1"/>
    </row>
    <row r="88" spans="1:4" ht="12.75">
      <c r="A88" s="1"/>
      <c r="B88" s="15"/>
      <c r="C88" s="1"/>
      <c r="D88" s="1"/>
    </row>
    <row r="89" spans="1:4" ht="12.75">
      <c r="A89" s="1"/>
      <c r="B89" s="15"/>
      <c r="C89" s="1"/>
      <c r="D89" s="1"/>
    </row>
    <row r="90" spans="1:4" ht="12.75">
      <c r="A90" s="1"/>
      <c r="B90" s="15"/>
      <c r="C90" s="1"/>
      <c r="D90" s="1"/>
    </row>
    <row r="91" spans="1:4" ht="12.75">
      <c r="A91" s="1"/>
      <c r="B91" s="15"/>
      <c r="C91" s="1"/>
      <c r="D91" s="1"/>
    </row>
    <row r="92" spans="1:4" ht="12.75">
      <c r="A92" s="1"/>
      <c r="B92" s="15"/>
      <c r="C92" s="1"/>
      <c r="D92" s="1"/>
    </row>
    <row r="93" spans="1:4" ht="12.75">
      <c r="A93" s="1"/>
      <c r="B93" s="15"/>
      <c r="C93" s="1"/>
      <c r="D93" s="1"/>
    </row>
    <row r="94" spans="1:4" ht="12.75">
      <c r="A94" s="1"/>
      <c r="B94" s="15"/>
      <c r="C94" s="1"/>
      <c r="D94" s="1"/>
    </row>
    <row r="95" spans="1:4" ht="12.75">
      <c r="A95" s="1"/>
      <c r="B95" s="15"/>
      <c r="C95" s="1"/>
      <c r="D95" s="1"/>
    </row>
    <row r="96" spans="1:4" ht="12.75">
      <c r="A96" s="1"/>
      <c r="B96" s="15"/>
      <c r="C96" s="1"/>
      <c r="D96" s="1"/>
    </row>
    <row r="97" spans="1:4" ht="12.75">
      <c r="A97" s="1"/>
      <c r="B97" s="15"/>
      <c r="C97" s="1"/>
      <c r="D97" s="1"/>
    </row>
    <row r="98" spans="1:4" ht="12.75">
      <c r="A98" s="1"/>
      <c r="B98" s="15"/>
      <c r="C98" s="1"/>
      <c r="D98" s="1"/>
    </row>
    <row r="99" spans="1:4" ht="12.75">
      <c r="A99" s="1"/>
      <c r="B99" s="15"/>
      <c r="C99" s="1"/>
      <c r="D99" s="1"/>
    </row>
    <row r="100" spans="1:4" ht="12.75">
      <c r="A100" s="1"/>
      <c r="B100" s="15"/>
      <c r="C100" s="1"/>
      <c r="D100" s="1"/>
    </row>
    <row r="101" spans="1:4" ht="12.75">
      <c r="A101" s="1"/>
      <c r="B101" s="15"/>
      <c r="C101" s="1"/>
      <c r="D101" s="1"/>
    </row>
    <row r="102" spans="1:4" ht="12.75">
      <c r="A102" s="1"/>
      <c r="B102" s="15"/>
      <c r="C102" s="1"/>
      <c r="D102" s="1"/>
    </row>
    <row r="103" spans="1:4" ht="12.75">
      <c r="A103" s="1"/>
      <c r="B103" s="15"/>
      <c r="C103" s="1"/>
      <c r="D103" s="1"/>
    </row>
    <row r="104" spans="1:4" ht="12.75">
      <c r="A104" s="1"/>
      <c r="B104" s="15"/>
      <c r="C104" s="1"/>
      <c r="D104" s="1"/>
    </row>
    <row r="105" spans="1:4" ht="12.75">
      <c r="A105" s="1"/>
      <c r="B105" s="15"/>
      <c r="C105" s="1"/>
      <c r="D105" s="1"/>
    </row>
    <row r="106" spans="1:4" ht="12.75">
      <c r="A106" s="1"/>
      <c r="B106" s="15"/>
      <c r="C106" s="1"/>
      <c r="D106" s="1"/>
    </row>
    <row r="107" spans="1:4" ht="12.75">
      <c r="A107" s="1"/>
      <c r="B107" s="15"/>
      <c r="C107" s="1"/>
      <c r="D107" s="1"/>
    </row>
    <row r="108" spans="1:4" ht="12.75">
      <c r="A108" s="1"/>
      <c r="B108" s="15"/>
      <c r="C108" s="1"/>
      <c r="D108" s="1"/>
    </row>
    <row r="109" spans="1:4" ht="12.75">
      <c r="A109" s="1"/>
      <c r="B109" s="15"/>
      <c r="C109" s="1"/>
      <c r="D109" s="1"/>
    </row>
    <row r="110" spans="1:4" ht="12.75">
      <c r="A110" s="1"/>
      <c r="B110" s="15"/>
      <c r="C110" s="1"/>
      <c r="D110" s="1"/>
    </row>
    <row r="111" spans="1:4" ht="12.75">
      <c r="A111" s="1"/>
      <c r="B111" s="15"/>
      <c r="C111" s="1"/>
      <c r="D111" s="1"/>
    </row>
    <row r="112" spans="1:4" ht="12.75">
      <c r="A112" s="1"/>
      <c r="B112" s="15"/>
      <c r="C112" s="1"/>
      <c r="D112" s="1"/>
    </row>
    <row r="113" spans="1:4" ht="12.75">
      <c r="A113" s="1"/>
      <c r="B113" s="15"/>
      <c r="C113" s="1"/>
      <c r="D113" s="1"/>
    </row>
    <row r="114" spans="1:4" ht="12.75">
      <c r="A114" s="1"/>
      <c r="B114" s="15"/>
      <c r="C114" s="1"/>
      <c r="D114" s="1"/>
    </row>
    <row r="115" spans="1:4" ht="12.75">
      <c r="A115" s="1"/>
      <c r="B115" s="15"/>
      <c r="C115" s="1"/>
      <c r="D115" s="1"/>
    </row>
    <row r="116" spans="1:4" ht="12.75">
      <c r="A116" s="1"/>
      <c r="B116" s="15"/>
      <c r="C116" s="1"/>
      <c r="D116" s="1"/>
    </row>
    <row r="117" spans="1:4" ht="12.75">
      <c r="A117" s="1"/>
      <c r="B117" s="15"/>
      <c r="C117" s="1"/>
      <c r="D117" s="1"/>
    </row>
    <row r="118" spans="1:4" ht="12.75">
      <c r="A118" s="1"/>
      <c r="B118" s="15"/>
      <c r="C118" s="1"/>
      <c r="D118" s="1"/>
    </row>
    <row r="119" spans="1:4" ht="12.75">
      <c r="A119" s="1"/>
      <c r="B119" s="15"/>
      <c r="C119" s="1"/>
      <c r="D119" s="1"/>
    </row>
    <row r="120" spans="1:4" ht="12.75">
      <c r="A120" s="1"/>
      <c r="B120" s="15"/>
      <c r="C120" s="1"/>
      <c r="D120" s="1"/>
    </row>
    <row r="121" spans="1:4" ht="12.75">
      <c r="A121" s="1"/>
      <c r="B121" s="15"/>
      <c r="C121" s="1"/>
      <c r="D121" s="1"/>
    </row>
    <row r="122" spans="1:4" ht="12.75">
      <c r="A122" s="1"/>
      <c r="B122" s="15"/>
      <c r="C122" s="1"/>
      <c r="D122" s="1"/>
    </row>
    <row r="123" spans="1:4" ht="12.75">
      <c r="A123" s="1"/>
      <c r="B123" s="15"/>
      <c r="C123" s="1"/>
      <c r="D123" s="1"/>
    </row>
    <row r="124" spans="1:4" ht="12.75">
      <c r="A124" s="1"/>
      <c r="B124" s="15"/>
      <c r="C124" s="1"/>
      <c r="D124" s="1"/>
    </row>
    <row r="125" spans="1:4" ht="12.75">
      <c r="A125" s="1"/>
      <c r="B125" s="15"/>
      <c r="C125" s="1"/>
      <c r="D125" s="1"/>
    </row>
    <row r="126" spans="1:4" ht="12.75">
      <c r="A126" s="1"/>
      <c r="B126" s="15"/>
      <c r="C126" s="1"/>
      <c r="D126" s="1"/>
    </row>
    <row r="127" spans="1:4" ht="12.75">
      <c r="A127" s="1"/>
      <c r="B127" s="15"/>
      <c r="C127" s="1"/>
      <c r="D127" s="1"/>
    </row>
    <row r="128" spans="1:4" ht="12.75">
      <c r="A128" s="1"/>
      <c r="B128" s="15"/>
      <c r="C128" s="1"/>
      <c r="D128" s="1"/>
    </row>
    <row r="129" spans="1:4" ht="12.75">
      <c r="A129" s="1"/>
      <c r="B129" s="15"/>
      <c r="C129" s="1"/>
      <c r="D129" s="1"/>
    </row>
    <row r="130" spans="1:4" ht="12.75">
      <c r="A130" s="1"/>
      <c r="B130" s="15"/>
      <c r="C130" s="1"/>
      <c r="D130" s="1"/>
    </row>
    <row r="131" spans="1:4" ht="12.75">
      <c r="A131" s="1"/>
      <c r="B131" s="15"/>
      <c r="C131" s="1"/>
      <c r="D131" s="1"/>
    </row>
    <row r="132" spans="1:4" ht="12.75">
      <c r="A132" s="1"/>
      <c r="B132" s="15"/>
      <c r="C132" s="1"/>
      <c r="D132" s="1"/>
    </row>
    <row r="133" spans="1:4" ht="12.75">
      <c r="A133" s="1"/>
      <c r="B133" s="15"/>
      <c r="C133" s="1"/>
      <c r="D133" s="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4.140625" style="0" customWidth="1"/>
    <col min="2" max="2" width="9.8515625" style="20" customWidth="1"/>
    <col min="3" max="3" width="69.421875" style="0" bestFit="1" customWidth="1"/>
  </cols>
  <sheetData>
    <row r="1" spans="1:5" ht="12.75">
      <c r="A1" s="2" t="s">
        <v>30</v>
      </c>
      <c r="B1" s="14"/>
      <c r="C1" s="1"/>
      <c r="D1" s="1"/>
      <c r="E1" s="1"/>
    </row>
    <row r="2" spans="1:5" ht="12.75">
      <c r="A2" s="1"/>
      <c r="B2" s="15"/>
      <c r="C2" s="1"/>
      <c r="D2" s="1"/>
      <c r="E2" s="1"/>
    </row>
    <row r="3" spans="1:5" ht="12.75">
      <c r="A3" s="1" t="s">
        <v>0</v>
      </c>
      <c r="B3" s="15">
        <v>0.062</v>
      </c>
      <c r="C3" s="1" t="s">
        <v>19</v>
      </c>
      <c r="D3" s="1"/>
      <c r="E3" s="1"/>
    </row>
    <row r="4" spans="1:5" ht="12.75">
      <c r="A4" s="1" t="s">
        <v>1</v>
      </c>
      <c r="B4" s="15">
        <v>0.0145</v>
      </c>
      <c r="C4" s="1" t="s">
        <v>7</v>
      </c>
      <c r="D4" s="1"/>
      <c r="E4" s="1"/>
    </row>
    <row r="5" spans="1:5" ht="12.75">
      <c r="A5" s="1" t="s">
        <v>2</v>
      </c>
      <c r="B5" s="16">
        <v>0.174</v>
      </c>
      <c r="C5" s="1" t="s">
        <v>20</v>
      </c>
      <c r="D5" s="1"/>
      <c r="E5" s="1"/>
    </row>
    <row r="6" spans="1:5" ht="12.75">
      <c r="A6" s="1" t="s">
        <v>3</v>
      </c>
      <c r="B6" s="16">
        <v>0.0467</v>
      </c>
      <c r="C6" s="1" t="s">
        <v>51</v>
      </c>
      <c r="D6" s="1"/>
      <c r="E6" s="1"/>
    </row>
    <row r="7" spans="1:5" ht="12.75">
      <c r="A7" s="1" t="s">
        <v>18</v>
      </c>
      <c r="B7" s="16">
        <v>0.001</v>
      </c>
      <c r="C7" s="1" t="s">
        <v>31</v>
      </c>
      <c r="D7" s="1"/>
      <c r="E7" s="1"/>
    </row>
    <row r="8" spans="1:5" ht="12.75">
      <c r="A8" s="1" t="s">
        <v>10</v>
      </c>
      <c r="B8" s="16">
        <v>0.000168</v>
      </c>
      <c r="C8" s="3" t="s">
        <v>32</v>
      </c>
      <c r="D8" s="1"/>
      <c r="E8" s="1"/>
    </row>
    <row r="9" spans="1:5" ht="12.75">
      <c r="A9" s="4" t="s">
        <v>4</v>
      </c>
      <c r="B9" s="16">
        <v>0.00029428</v>
      </c>
      <c r="C9" s="4" t="s">
        <v>21</v>
      </c>
      <c r="D9" s="1"/>
      <c r="E9" s="1"/>
    </row>
    <row r="10" spans="1:5" ht="12.75">
      <c r="A10" s="4" t="s">
        <v>5</v>
      </c>
      <c r="B10" s="16">
        <v>0.0035</v>
      </c>
      <c r="C10" s="5" t="s">
        <v>8</v>
      </c>
      <c r="D10" s="1"/>
      <c r="E10" s="1"/>
    </row>
    <row r="11" spans="1:5" ht="12.75">
      <c r="A11" s="4" t="s">
        <v>6</v>
      </c>
      <c r="B11" s="16">
        <v>0.006</v>
      </c>
      <c r="C11" s="4" t="s">
        <v>8</v>
      </c>
      <c r="D11" s="1"/>
      <c r="E11" s="1"/>
    </row>
    <row r="12" spans="1:5" ht="13.5" thickBot="1">
      <c r="A12" s="1" t="s">
        <v>11</v>
      </c>
      <c r="B12" s="17">
        <f>+SUM(B3:B11)</f>
        <v>0.30816228</v>
      </c>
      <c r="C12" s="1"/>
      <c r="D12" s="1"/>
      <c r="E12" s="1"/>
    </row>
    <row r="13" spans="1:4" ht="13.5" thickTop="1">
      <c r="A13" s="1"/>
      <c r="B13" s="15"/>
      <c r="C13" s="1"/>
      <c r="D13" s="1"/>
    </row>
    <row r="14" spans="1:4" ht="12.75">
      <c r="A14" s="1" t="s">
        <v>12</v>
      </c>
      <c r="B14" s="15">
        <f>+B10</f>
        <v>0.0035</v>
      </c>
      <c r="C14" s="1"/>
      <c r="D14" s="1"/>
    </row>
    <row r="15" spans="1:4" ht="12.75">
      <c r="A15" s="1"/>
      <c r="B15" s="15"/>
      <c r="C15" s="1"/>
      <c r="D15" s="1"/>
    </row>
    <row r="16" spans="1:4" ht="12.75">
      <c r="A16" s="6"/>
      <c r="B16" s="9">
        <f>+B5+B3+B4+B9+B10</f>
        <v>0.25429428</v>
      </c>
      <c r="C16" s="10" t="s">
        <v>14</v>
      </c>
      <c r="D16" s="1"/>
    </row>
    <row r="17" spans="1:4" ht="12.75">
      <c r="A17" s="7"/>
      <c r="B17" s="18"/>
      <c r="C17" s="11" t="s">
        <v>23</v>
      </c>
      <c r="D17" s="1"/>
    </row>
    <row r="18" spans="1:4" ht="12.75">
      <c r="A18" s="7" t="s">
        <v>13</v>
      </c>
      <c r="B18" s="18"/>
      <c r="C18" s="11" t="s">
        <v>22</v>
      </c>
      <c r="D18" s="1"/>
    </row>
    <row r="19" spans="1:4" ht="12.75">
      <c r="A19" s="7"/>
      <c r="B19" s="18"/>
      <c r="C19" s="11" t="s">
        <v>15</v>
      </c>
      <c r="D19" s="1"/>
    </row>
    <row r="20" spans="1:4" ht="12.75">
      <c r="A20" s="7"/>
      <c r="B20" s="18"/>
      <c r="C20" s="12" t="s">
        <v>33</v>
      </c>
      <c r="D20" s="1"/>
    </row>
    <row r="21" spans="1:4" ht="12.75">
      <c r="A21" s="8"/>
      <c r="B21" s="19"/>
      <c r="C21" s="13" t="s">
        <v>25</v>
      </c>
      <c r="D21" s="1"/>
    </row>
    <row r="22" spans="1:4" ht="12.75">
      <c r="A22" s="1"/>
      <c r="B22" s="15"/>
      <c r="C22" s="1"/>
      <c r="D22" s="1"/>
    </row>
    <row r="23" spans="1:4" ht="12.75">
      <c r="A23" s="1"/>
      <c r="B23" s="15"/>
      <c r="C23" s="1"/>
      <c r="D23" s="1"/>
    </row>
    <row r="24" spans="1:4" ht="12.75">
      <c r="A24" s="1"/>
      <c r="B24" s="15"/>
      <c r="C24" s="1"/>
      <c r="D24" s="1"/>
    </row>
    <row r="25" spans="1:4" ht="12.75">
      <c r="A25" s="1"/>
      <c r="B25" s="15"/>
      <c r="C25" s="1"/>
      <c r="D25" s="1"/>
    </row>
    <row r="26" spans="1:4" ht="12.75">
      <c r="A26" s="1"/>
      <c r="B26" s="15"/>
      <c r="C26" s="1"/>
      <c r="D26" s="1"/>
    </row>
    <row r="27" spans="1:4" ht="12.75">
      <c r="A27" s="1"/>
      <c r="B27" s="15"/>
      <c r="C27" s="1"/>
      <c r="D27" s="1"/>
    </row>
    <row r="28" spans="1:4" ht="12.75">
      <c r="A28" s="1"/>
      <c r="B28" s="15"/>
      <c r="C28" s="1"/>
      <c r="D28" s="1"/>
    </row>
    <row r="29" spans="1:4" ht="12.75">
      <c r="A29" s="1"/>
      <c r="B29" s="15"/>
      <c r="C29" s="1"/>
      <c r="D29" s="1"/>
    </row>
    <row r="30" spans="1:4" ht="12.75">
      <c r="A30" s="1"/>
      <c r="B30" s="15"/>
      <c r="C30" s="1"/>
      <c r="D30" s="1"/>
    </row>
    <row r="31" spans="1:4" ht="12.75">
      <c r="A31" s="1"/>
      <c r="B31" s="15"/>
      <c r="C31" s="1"/>
      <c r="D31" s="1"/>
    </row>
    <row r="32" spans="1:4" ht="12.75">
      <c r="A32" s="1"/>
      <c r="B32" s="15"/>
      <c r="C32" s="1"/>
      <c r="D32" s="1"/>
    </row>
    <row r="33" spans="1:4" ht="12.75">
      <c r="A33" s="1"/>
      <c r="B33" s="15"/>
      <c r="C33" s="1"/>
      <c r="D33" s="1"/>
    </row>
    <row r="34" spans="1:4" ht="12.75">
      <c r="A34" s="1"/>
      <c r="B34" s="15"/>
      <c r="C34" s="1"/>
      <c r="D34" s="1"/>
    </row>
    <row r="35" spans="1:4" ht="12.75">
      <c r="A35" s="1"/>
      <c r="B35" s="15"/>
      <c r="C35" s="1"/>
      <c r="D35" s="1"/>
    </row>
    <row r="36" spans="1:4" ht="12.75">
      <c r="A36" s="1"/>
      <c r="B36" s="15"/>
      <c r="C36" s="1"/>
      <c r="D36" s="1"/>
    </row>
    <row r="37" spans="1:4" ht="12.75">
      <c r="A37" s="1"/>
      <c r="B37" s="15"/>
      <c r="C37" s="1"/>
      <c r="D37" s="1"/>
    </row>
    <row r="38" spans="1:4" ht="12.75">
      <c r="A38" s="1"/>
      <c r="B38" s="15"/>
      <c r="C38" s="1"/>
      <c r="D38" s="1"/>
    </row>
    <row r="39" spans="1:4" ht="12.75">
      <c r="A39" s="1"/>
      <c r="B39" s="15"/>
      <c r="C39" s="1"/>
      <c r="D39" s="1"/>
    </row>
    <row r="40" spans="1:4" ht="12.75">
      <c r="A40" s="1"/>
      <c r="B40" s="15"/>
      <c r="C40" s="1"/>
      <c r="D40" s="1"/>
    </row>
    <row r="41" spans="1:4" ht="12.75">
      <c r="A41" s="1"/>
      <c r="B41" s="15"/>
      <c r="C41" s="1"/>
      <c r="D41" s="1"/>
    </row>
    <row r="42" spans="1:4" ht="12.75">
      <c r="A42" s="1"/>
      <c r="B42" s="15"/>
      <c r="C42" s="1"/>
      <c r="D42" s="1"/>
    </row>
    <row r="43" spans="1:4" ht="12.75">
      <c r="A43" s="1"/>
      <c r="B43" s="15"/>
      <c r="C43" s="1"/>
      <c r="D43" s="1"/>
    </row>
    <row r="44" spans="1:4" ht="12.75">
      <c r="A44" s="1"/>
      <c r="B44" s="15"/>
      <c r="C44" s="1"/>
      <c r="D44" s="1"/>
    </row>
    <row r="45" spans="1:4" ht="12.75">
      <c r="A45" s="1"/>
      <c r="B45" s="15"/>
      <c r="C45" s="1"/>
      <c r="D45" s="1"/>
    </row>
    <row r="46" spans="1:4" ht="12.75">
      <c r="A46" s="1"/>
      <c r="B46" s="15"/>
      <c r="C46" s="1"/>
      <c r="D46" s="1"/>
    </row>
    <row r="47" spans="1:4" ht="12.75">
      <c r="A47" s="1"/>
      <c r="B47" s="15"/>
      <c r="C47" s="1"/>
      <c r="D47" s="1"/>
    </row>
    <row r="48" spans="1:4" ht="12.75">
      <c r="A48" s="1"/>
      <c r="B48" s="15"/>
      <c r="C48" s="1"/>
      <c r="D48" s="1"/>
    </row>
    <row r="49" spans="1:4" ht="12.75">
      <c r="A49" s="1"/>
      <c r="B49" s="15"/>
      <c r="C49" s="1"/>
      <c r="D49" s="1"/>
    </row>
    <row r="50" spans="1:4" ht="12.75">
      <c r="A50" s="1"/>
      <c r="B50" s="15"/>
      <c r="C50" s="1"/>
      <c r="D50" s="1"/>
    </row>
    <row r="51" spans="1:4" ht="12.75">
      <c r="A51" s="1"/>
      <c r="B51" s="15"/>
      <c r="C51" s="1"/>
      <c r="D51" s="1"/>
    </row>
    <row r="52" spans="1:4" ht="12.75">
      <c r="A52" s="1"/>
      <c r="B52" s="15"/>
      <c r="C52" s="1"/>
      <c r="D52" s="1"/>
    </row>
    <row r="53" spans="1:4" ht="12.75">
      <c r="A53" s="1"/>
      <c r="B53" s="15"/>
      <c r="C53" s="1"/>
      <c r="D53" s="1"/>
    </row>
    <row r="54" spans="1:4" ht="12.75">
      <c r="A54" s="1"/>
      <c r="B54" s="15"/>
      <c r="C54" s="1"/>
      <c r="D54" s="1"/>
    </row>
    <row r="55" spans="1:4" ht="12.75">
      <c r="A55" s="1"/>
      <c r="B55" s="15"/>
      <c r="C55" s="1"/>
      <c r="D55" s="1"/>
    </row>
    <row r="56" spans="1:4" ht="12.75">
      <c r="A56" s="1"/>
      <c r="B56" s="15"/>
      <c r="C56" s="1"/>
      <c r="D56" s="1"/>
    </row>
    <row r="57" spans="1:4" ht="12.75">
      <c r="A57" s="1"/>
      <c r="B57" s="15"/>
      <c r="C57" s="1"/>
      <c r="D57" s="1"/>
    </row>
    <row r="58" spans="1:4" ht="12.75">
      <c r="A58" s="1"/>
      <c r="B58" s="15"/>
      <c r="C58" s="1"/>
      <c r="D58" s="1"/>
    </row>
    <row r="59" spans="1:4" ht="12.75">
      <c r="A59" s="1"/>
      <c r="B59" s="15"/>
      <c r="C59" s="1"/>
      <c r="D59" s="1"/>
    </row>
    <row r="60" spans="1:4" ht="12.75">
      <c r="A60" s="1"/>
      <c r="B60" s="15"/>
      <c r="C60" s="1"/>
      <c r="D60" s="1"/>
    </row>
    <row r="61" spans="1:4" ht="12.75">
      <c r="A61" s="1"/>
      <c r="B61" s="15"/>
      <c r="C61" s="1"/>
      <c r="D61" s="1"/>
    </row>
    <row r="62" spans="1:4" ht="12.75">
      <c r="A62" s="1"/>
      <c r="B62" s="15"/>
      <c r="C62" s="1"/>
      <c r="D62" s="1"/>
    </row>
    <row r="63" spans="1:4" ht="12.75">
      <c r="A63" s="1"/>
      <c r="B63" s="15"/>
      <c r="C63" s="1"/>
      <c r="D63" s="1"/>
    </row>
    <row r="64" spans="1:4" ht="12.75">
      <c r="A64" s="1"/>
      <c r="B64" s="15"/>
      <c r="C64" s="1"/>
      <c r="D64" s="1"/>
    </row>
    <row r="65" spans="1:4" ht="12.75">
      <c r="A65" s="1"/>
      <c r="B65" s="15"/>
      <c r="C65" s="1"/>
      <c r="D65" s="1"/>
    </row>
    <row r="66" spans="1:4" ht="12.75">
      <c r="A66" s="1"/>
      <c r="B66" s="15"/>
      <c r="C66" s="1"/>
      <c r="D66" s="1"/>
    </row>
    <row r="67" spans="1:4" ht="12.75">
      <c r="A67" s="1"/>
      <c r="B67" s="15"/>
      <c r="C67" s="1"/>
      <c r="D67" s="1"/>
    </row>
    <row r="68" spans="1:4" ht="12.75">
      <c r="A68" s="1"/>
      <c r="B68" s="15"/>
      <c r="C68" s="1"/>
      <c r="D68" s="1"/>
    </row>
    <row r="69" spans="1:4" ht="12.75">
      <c r="A69" s="1"/>
      <c r="B69" s="15"/>
      <c r="C69" s="1"/>
      <c r="D69" s="1"/>
    </row>
    <row r="70" spans="1:4" ht="12.75">
      <c r="A70" s="1"/>
      <c r="B70" s="15"/>
      <c r="C70" s="1"/>
      <c r="D70" s="1"/>
    </row>
    <row r="71" spans="1:4" ht="12.75">
      <c r="A71" s="1"/>
      <c r="B71" s="15"/>
      <c r="C71" s="1"/>
      <c r="D71" s="1"/>
    </row>
    <row r="72" spans="1:4" ht="12.75">
      <c r="A72" s="1"/>
      <c r="B72" s="15"/>
      <c r="C72" s="1"/>
      <c r="D72" s="1"/>
    </row>
    <row r="73" spans="1:4" ht="12.75">
      <c r="A73" s="1"/>
      <c r="B73" s="15"/>
      <c r="C73" s="1"/>
      <c r="D73" s="1"/>
    </row>
    <row r="74" spans="1:4" ht="12.75">
      <c r="A74" s="1"/>
      <c r="B74" s="15"/>
      <c r="C74" s="1"/>
      <c r="D74" s="1"/>
    </row>
    <row r="75" spans="1:4" ht="12.75">
      <c r="A75" s="1"/>
      <c r="B75" s="15"/>
      <c r="C75" s="1"/>
      <c r="D75" s="1"/>
    </row>
    <row r="76" spans="1:4" ht="12.75">
      <c r="A76" s="1"/>
      <c r="B76" s="15"/>
      <c r="C76" s="1"/>
      <c r="D76" s="1"/>
    </row>
    <row r="77" spans="1:4" ht="12.75">
      <c r="A77" s="1"/>
      <c r="B77" s="15"/>
      <c r="C77" s="1"/>
      <c r="D77" s="1"/>
    </row>
    <row r="78" spans="1:4" ht="12.75">
      <c r="A78" s="1"/>
      <c r="B78" s="15"/>
      <c r="C78" s="1"/>
      <c r="D78" s="1"/>
    </row>
    <row r="79" spans="1:4" ht="12.75">
      <c r="A79" s="1"/>
      <c r="B79" s="15"/>
      <c r="C79" s="1"/>
      <c r="D79" s="1"/>
    </row>
    <row r="80" spans="1:4" ht="12.75">
      <c r="A80" s="1"/>
      <c r="B80" s="15"/>
      <c r="C80" s="1"/>
      <c r="D80" s="1"/>
    </row>
    <row r="81" spans="1:4" ht="12.75">
      <c r="A81" s="1"/>
      <c r="B81" s="15"/>
      <c r="C81" s="1"/>
      <c r="D81" s="1"/>
    </row>
    <row r="82" spans="1:4" ht="12.75">
      <c r="A82" s="1"/>
      <c r="B82" s="15"/>
      <c r="C82" s="1"/>
      <c r="D82" s="1"/>
    </row>
    <row r="83" spans="1:4" ht="12.75">
      <c r="A83" s="1"/>
      <c r="B83" s="15"/>
      <c r="C83" s="1"/>
      <c r="D83" s="1"/>
    </row>
    <row r="84" spans="1:4" ht="12.75">
      <c r="A84" s="1"/>
      <c r="B84" s="15"/>
      <c r="C84" s="1"/>
      <c r="D84" s="1"/>
    </row>
    <row r="85" spans="1:4" ht="12.75">
      <c r="A85" s="1"/>
      <c r="B85" s="15"/>
      <c r="C85" s="1"/>
      <c r="D85" s="1"/>
    </row>
    <row r="86" spans="1:4" ht="12.75">
      <c r="A86" s="1"/>
      <c r="B86" s="15"/>
      <c r="C86" s="1"/>
      <c r="D86" s="1"/>
    </row>
    <row r="87" spans="1:4" ht="12.75">
      <c r="A87" s="1"/>
      <c r="B87" s="15"/>
      <c r="C87" s="1"/>
      <c r="D87" s="1"/>
    </row>
    <row r="88" spans="1:4" ht="12.75">
      <c r="A88" s="1"/>
      <c r="B88" s="15"/>
      <c r="C88" s="1"/>
      <c r="D88" s="1"/>
    </row>
    <row r="89" spans="1:4" ht="12.75">
      <c r="A89" s="1"/>
      <c r="B89" s="15"/>
      <c r="C89" s="1"/>
      <c r="D89" s="1"/>
    </row>
    <row r="90" spans="1:4" ht="12.75">
      <c r="A90" s="1"/>
      <c r="B90" s="15"/>
      <c r="C90" s="1"/>
      <c r="D90" s="1"/>
    </row>
    <row r="91" spans="1:4" ht="12.75">
      <c r="A91" s="1"/>
      <c r="B91" s="15"/>
      <c r="C91" s="1"/>
      <c r="D91" s="1"/>
    </row>
    <row r="92" spans="1:4" ht="12.75">
      <c r="A92" s="1"/>
      <c r="B92" s="15"/>
      <c r="C92" s="1"/>
      <c r="D92" s="1"/>
    </row>
    <row r="93" spans="1:4" ht="12.75">
      <c r="A93" s="1"/>
      <c r="B93" s="15"/>
      <c r="C93" s="1"/>
      <c r="D93" s="1"/>
    </row>
    <row r="94" spans="1:4" ht="12.75">
      <c r="A94" s="1"/>
      <c r="B94" s="15"/>
      <c r="C94" s="1"/>
      <c r="D94" s="1"/>
    </row>
    <row r="95" spans="1:4" ht="12.75">
      <c r="A95" s="1"/>
      <c r="B95" s="15"/>
      <c r="C95" s="1"/>
      <c r="D95" s="1"/>
    </row>
    <row r="96" spans="1:4" ht="12.75">
      <c r="A96" s="1"/>
      <c r="B96" s="15"/>
      <c r="C96" s="1"/>
      <c r="D96" s="1"/>
    </row>
    <row r="97" spans="1:4" ht="12.75">
      <c r="A97" s="1"/>
      <c r="B97" s="15"/>
      <c r="C97" s="1"/>
      <c r="D97" s="1"/>
    </row>
    <row r="98" spans="1:4" ht="12.75">
      <c r="A98" s="1"/>
      <c r="B98" s="15"/>
      <c r="C98" s="1"/>
      <c r="D98" s="1"/>
    </row>
    <row r="99" spans="1:4" ht="12.75">
      <c r="A99" s="1"/>
      <c r="B99" s="15"/>
      <c r="C99" s="1"/>
      <c r="D99" s="1"/>
    </row>
    <row r="100" spans="1:4" ht="12.75">
      <c r="A100" s="1"/>
      <c r="B100" s="15"/>
      <c r="C100" s="1"/>
      <c r="D100" s="1"/>
    </row>
    <row r="101" spans="1:4" ht="12.75">
      <c r="A101" s="1"/>
      <c r="B101" s="15"/>
      <c r="C101" s="1"/>
      <c r="D101" s="1"/>
    </row>
    <row r="102" spans="1:4" ht="12.75">
      <c r="A102" s="1"/>
      <c r="B102" s="15"/>
      <c r="C102" s="1"/>
      <c r="D102" s="1"/>
    </row>
    <row r="103" spans="1:4" ht="12.75">
      <c r="A103" s="1"/>
      <c r="B103" s="15"/>
      <c r="C103" s="1"/>
      <c r="D103" s="1"/>
    </row>
    <row r="104" spans="1:4" ht="12.75">
      <c r="A104" s="1"/>
      <c r="B104" s="15"/>
      <c r="C104" s="1"/>
      <c r="D104" s="1"/>
    </row>
    <row r="105" spans="1:4" ht="12.75">
      <c r="A105" s="1"/>
      <c r="B105" s="15"/>
      <c r="C105" s="1"/>
      <c r="D105" s="1"/>
    </row>
    <row r="106" spans="1:4" ht="12.75">
      <c r="A106" s="1"/>
      <c r="B106" s="15"/>
      <c r="C106" s="1"/>
      <c r="D106" s="1"/>
    </row>
    <row r="107" spans="1:4" ht="12.75">
      <c r="A107" s="1"/>
      <c r="B107" s="15"/>
      <c r="C107" s="1"/>
      <c r="D107" s="1"/>
    </row>
    <row r="108" spans="1:4" ht="12.75">
      <c r="A108" s="1"/>
      <c r="B108" s="15"/>
      <c r="C108" s="1"/>
      <c r="D108" s="1"/>
    </row>
    <row r="109" spans="1:4" ht="12.75">
      <c r="A109" s="1"/>
      <c r="B109" s="15"/>
      <c r="C109" s="1"/>
      <c r="D109" s="1"/>
    </row>
    <row r="110" spans="1:4" ht="12.75">
      <c r="A110" s="1"/>
      <c r="B110" s="15"/>
      <c r="C110" s="1"/>
      <c r="D110" s="1"/>
    </row>
    <row r="111" spans="1:4" ht="12.75">
      <c r="A111" s="1"/>
      <c r="B111" s="15"/>
      <c r="C111" s="1"/>
      <c r="D111" s="1"/>
    </row>
    <row r="112" spans="1:4" ht="12.75">
      <c r="A112" s="1"/>
      <c r="B112" s="15"/>
      <c r="C112" s="1"/>
      <c r="D112" s="1"/>
    </row>
    <row r="113" spans="1:4" ht="12.75">
      <c r="A113" s="1"/>
      <c r="B113" s="15"/>
      <c r="C113" s="1"/>
      <c r="D113" s="1"/>
    </row>
    <row r="114" spans="1:4" ht="12.75">
      <c r="A114" s="1"/>
      <c r="B114" s="15"/>
      <c r="C114" s="1"/>
      <c r="D114" s="1"/>
    </row>
    <row r="115" spans="1:4" ht="12.75">
      <c r="A115" s="1"/>
      <c r="B115" s="15"/>
      <c r="C115" s="1"/>
      <c r="D115" s="1"/>
    </row>
    <row r="116" spans="1:4" ht="12.75">
      <c r="A116" s="1"/>
      <c r="B116" s="15"/>
      <c r="C116" s="1"/>
      <c r="D116" s="1"/>
    </row>
    <row r="117" spans="1:4" ht="12.75">
      <c r="A117" s="1"/>
      <c r="B117" s="15"/>
      <c r="C117" s="1"/>
      <c r="D117" s="1"/>
    </row>
    <row r="118" spans="1:4" ht="12.75">
      <c r="A118" s="1"/>
      <c r="B118" s="15"/>
      <c r="C118" s="1"/>
      <c r="D118" s="1"/>
    </row>
    <row r="119" spans="1:4" ht="12.75">
      <c r="A119" s="1"/>
      <c r="B119" s="15"/>
      <c r="C119" s="1"/>
      <c r="D119" s="1"/>
    </row>
    <row r="120" spans="1:4" ht="12.75">
      <c r="A120" s="1"/>
      <c r="B120" s="15"/>
      <c r="C120" s="1"/>
      <c r="D120" s="1"/>
    </row>
    <row r="121" spans="1:4" ht="12.75">
      <c r="A121" s="1"/>
      <c r="B121" s="15"/>
      <c r="C121" s="1"/>
      <c r="D121" s="1"/>
    </row>
    <row r="122" spans="1:4" ht="12.75">
      <c r="A122" s="1"/>
      <c r="B122" s="15"/>
      <c r="C122" s="1"/>
      <c r="D122" s="1"/>
    </row>
    <row r="123" spans="1:4" ht="12.75">
      <c r="A123" s="1"/>
      <c r="B123" s="15"/>
      <c r="C123" s="1"/>
      <c r="D123" s="1"/>
    </row>
    <row r="124" spans="1:4" ht="12.75">
      <c r="A124" s="1"/>
      <c r="B124" s="15"/>
      <c r="C124" s="1"/>
      <c r="D124" s="1"/>
    </row>
    <row r="125" spans="1:4" ht="12.75">
      <c r="A125" s="1"/>
      <c r="B125" s="15"/>
      <c r="C125" s="1"/>
      <c r="D125" s="1"/>
    </row>
    <row r="126" spans="1:4" ht="12.75">
      <c r="A126" s="1"/>
      <c r="B126" s="15"/>
      <c r="C126" s="1"/>
      <c r="D126" s="1"/>
    </row>
    <row r="127" spans="1:4" ht="12.75">
      <c r="A127" s="1"/>
      <c r="B127" s="15"/>
      <c r="C127" s="1"/>
      <c r="D127" s="1"/>
    </row>
    <row r="128" spans="1:4" ht="12.75">
      <c r="A128" s="1"/>
      <c r="B128" s="15"/>
      <c r="C128" s="1"/>
      <c r="D128" s="1"/>
    </row>
    <row r="129" spans="1:4" ht="12.75">
      <c r="A129" s="1"/>
      <c r="B129" s="15"/>
      <c r="C129" s="1"/>
      <c r="D129" s="1"/>
    </row>
    <row r="130" spans="1:4" ht="12.75">
      <c r="A130" s="1"/>
      <c r="B130" s="15"/>
      <c r="C130" s="1"/>
      <c r="D130" s="1"/>
    </row>
    <row r="131" spans="1:4" ht="12.75">
      <c r="A131" s="1"/>
      <c r="B131" s="15"/>
      <c r="C131" s="1"/>
      <c r="D131" s="1"/>
    </row>
    <row r="132" spans="1:4" ht="12.75">
      <c r="A132" s="1"/>
      <c r="B132" s="15"/>
      <c r="C132" s="1"/>
      <c r="D132" s="1"/>
    </row>
    <row r="133" spans="1:4" ht="12.75">
      <c r="A133" s="1"/>
      <c r="B133" s="15"/>
      <c r="C133" s="1"/>
      <c r="D133" s="1"/>
    </row>
  </sheetData>
  <printOptions/>
  <pageMargins left="0" right="0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5" sqref="A25"/>
    </sheetView>
  </sheetViews>
  <sheetFormatPr defaultColWidth="26.00390625" defaultRowHeight="12.75"/>
  <cols>
    <col min="1" max="1" width="29.7109375" style="0" bestFit="1" customWidth="1"/>
    <col min="2" max="2" width="11.7109375" style="0" bestFit="1" customWidth="1"/>
    <col min="3" max="3" width="6.140625" style="0" customWidth="1"/>
    <col min="4" max="5" width="11.28125" style="0" bestFit="1" customWidth="1"/>
    <col min="6" max="6" width="26.00390625" style="0" customWidth="1"/>
    <col min="7" max="7" width="15.28125" style="0" bestFit="1" customWidth="1"/>
    <col min="8" max="8" width="20.57421875" style="0" bestFit="1" customWidth="1"/>
    <col min="9" max="11" width="26.00390625" style="0" customWidth="1"/>
    <col min="12" max="12" width="8.00390625" style="0" bestFit="1" customWidth="1"/>
    <col min="13" max="13" width="9.00390625" style="0" bestFit="1" customWidth="1"/>
    <col min="14" max="14" width="16.421875" style="0" bestFit="1" customWidth="1"/>
  </cols>
  <sheetData>
    <row r="1" spans="1:6" ht="12.75">
      <c r="A1" s="27" t="s">
        <v>43</v>
      </c>
      <c r="B1" s="28">
        <v>40000</v>
      </c>
      <c r="C1" s="57" t="s">
        <v>52</v>
      </c>
      <c r="D1" s="58"/>
      <c r="E1" s="58"/>
      <c r="F1" s="22"/>
    </row>
    <row r="2" spans="1:5" ht="13.5" thickBot="1">
      <c r="A2" s="29" t="s">
        <v>48</v>
      </c>
      <c r="B2" s="30">
        <v>12</v>
      </c>
      <c r="C2" s="57" t="s">
        <v>52</v>
      </c>
      <c r="D2" s="58"/>
      <c r="E2" s="58"/>
    </row>
    <row r="3" spans="1:5" ht="13.5" thickBot="1">
      <c r="A3" s="23"/>
      <c r="B3" s="26"/>
      <c r="C3" s="24"/>
      <c r="D3" s="24"/>
      <c r="E3" s="21"/>
    </row>
    <row r="4" spans="1:5" ht="12.75">
      <c r="A4" s="31" t="s">
        <v>44</v>
      </c>
      <c r="B4" s="32">
        <f>SUM(E12:E20)</f>
        <v>16409.486</v>
      </c>
      <c r="C4" s="24"/>
      <c r="E4" s="21"/>
    </row>
    <row r="5" spans="1:5" ht="12.75">
      <c r="A5" s="34" t="s">
        <v>45</v>
      </c>
      <c r="B5" s="55">
        <f>+B4/B1</f>
        <v>0.41023715</v>
      </c>
      <c r="C5" s="25"/>
      <c r="D5" s="24"/>
      <c r="E5" s="21"/>
    </row>
    <row r="6" spans="1:5" ht="13.5" thickBot="1">
      <c r="A6" s="33" t="s">
        <v>49</v>
      </c>
      <c r="B6" s="35">
        <f>B1+B4</f>
        <v>56409.486000000004</v>
      </c>
      <c r="E6" s="21"/>
    </row>
    <row r="7" ht="13.5" thickBot="1">
      <c r="E7" s="21"/>
    </row>
    <row r="8" spans="1:5" ht="12.75">
      <c r="A8" s="27" t="s">
        <v>34</v>
      </c>
      <c r="B8" s="36">
        <f>CEILING(IF(B1&gt;50000,100000,(B1*2)),1000)</f>
        <v>80000</v>
      </c>
      <c r="E8" s="21"/>
    </row>
    <row r="9" spans="1:5" ht="13.5" thickBot="1">
      <c r="A9" s="29" t="s">
        <v>35</v>
      </c>
      <c r="B9" s="37">
        <f>B8/1000</f>
        <v>80</v>
      </c>
      <c r="E9" s="21"/>
    </row>
    <row r="10" ht="13.5" thickBot="1">
      <c r="E10" s="21"/>
    </row>
    <row r="11" spans="1:5" s="38" customFormat="1" ht="12.75">
      <c r="A11" s="39"/>
      <c r="B11" s="40" t="s">
        <v>36</v>
      </c>
      <c r="C11" s="40" t="s">
        <v>37</v>
      </c>
      <c r="D11" s="40" t="s">
        <v>46</v>
      </c>
      <c r="E11" s="41" t="s">
        <v>47</v>
      </c>
    </row>
    <row r="12" spans="1:5" ht="12.75">
      <c r="A12" s="42" t="s">
        <v>0</v>
      </c>
      <c r="B12" s="49">
        <v>0.062</v>
      </c>
      <c r="C12" s="48">
        <v>0</v>
      </c>
      <c r="D12" s="48">
        <v>147000</v>
      </c>
      <c r="E12" s="51">
        <f>IF(AND($B$1&lt;D12,$B$1&gt;C12),$B$1*B12,IF($B$1&gt;D12,D12*B12,IF($B$1&lt;C12,C12*B12,0)))</f>
        <v>2480</v>
      </c>
    </row>
    <row r="13" spans="1:5" ht="12.75">
      <c r="A13" s="42" t="s">
        <v>1</v>
      </c>
      <c r="B13" s="49">
        <v>0.0145</v>
      </c>
      <c r="C13" s="48">
        <v>0</v>
      </c>
      <c r="D13" s="48">
        <v>999999</v>
      </c>
      <c r="E13" s="52">
        <f>IF(AND($B$1&lt;D13,$B$1&gt;C13),$B$1*B13,IF($B$1&gt;D13,D13*B13,IF($B$1&lt;C13,C13*B13,0)))</f>
        <v>580</v>
      </c>
    </row>
    <row r="14" spans="1:5" ht="12.75">
      <c r="A14" s="42" t="s">
        <v>2</v>
      </c>
      <c r="B14" s="49">
        <v>0.174</v>
      </c>
      <c r="C14" s="48">
        <v>0</v>
      </c>
      <c r="D14" s="48">
        <v>305000</v>
      </c>
      <c r="E14" s="52">
        <f>IF(AND($B$1&lt;D14,$B$1&gt;C14),$B$1*B14,IF($B$1&gt;D14,D14*B14,IF($B$1&lt;C14,C14*B14,0)))</f>
        <v>6959.999999999999</v>
      </c>
    </row>
    <row r="15" spans="1:5" ht="12.75">
      <c r="A15" s="42" t="s">
        <v>10</v>
      </c>
      <c r="B15" s="47">
        <v>1.4</v>
      </c>
      <c r="C15" s="48">
        <v>0</v>
      </c>
      <c r="D15" s="48"/>
      <c r="E15" s="52">
        <f>B15*12</f>
        <v>16.799999999999997</v>
      </c>
    </row>
    <row r="16" spans="1:5" ht="12.75">
      <c r="A16" s="42" t="s">
        <v>38</v>
      </c>
      <c r="B16" s="47">
        <v>459</v>
      </c>
      <c r="C16" s="48">
        <v>0</v>
      </c>
      <c r="D16" s="48"/>
      <c r="E16" s="52">
        <f>B16*12</f>
        <v>5508</v>
      </c>
    </row>
    <row r="17" spans="1:5" ht="12.75">
      <c r="A17" s="42" t="s">
        <v>39</v>
      </c>
      <c r="B17" s="54">
        <v>0.1</v>
      </c>
      <c r="C17" s="48">
        <v>0</v>
      </c>
      <c r="D17" s="48"/>
      <c r="E17" s="53">
        <f>B17*B9*12</f>
        <v>96</v>
      </c>
    </row>
    <row r="18" spans="1:5" ht="12.75">
      <c r="A18" s="42" t="s">
        <v>40</v>
      </c>
      <c r="B18" s="50">
        <v>0.003538</v>
      </c>
      <c r="C18" s="48">
        <v>0</v>
      </c>
      <c r="D18" s="48">
        <v>7000</v>
      </c>
      <c r="E18" s="52">
        <f>IF(AND($B$1&lt;D18,$B$1&gt;C18),$B$1*B18,IF($B$1&gt;D18,D18*B18,IF($B$1&lt;C18,C18*B18,0)))</f>
        <v>24.766</v>
      </c>
    </row>
    <row r="19" spans="1:5" ht="12.75">
      <c r="A19" s="42" t="s">
        <v>41</v>
      </c>
      <c r="B19" s="50">
        <v>0.006203</v>
      </c>
      <c r="C19" s="48">
        <v>0</v>
      </c>
      <c r="D19" s="48">
        <v>999999</v>
      </c>
      <c r="E19" s="52">
        <f>IF(AND($B$1&lt;D19,$B$1&gt;C19),$B$1*B19,IF($B$1&gt;D19,D19*B19,IF($B$1&lt;C19,C19*B19,0)))</f>
        <v>248.12</v>
      </c>
    </row>
    <row r="20" spans="1:5" ht="12.75">
      <c r="A20" s="42" t="s">
        <v>42</v>
      </c>
      <c r="B20" s="50">
        <v>0.012395</v>
      </c>
      <c r="C20" s="48">
        <v>0</v>
      </c>
      <c r="D20" s="48">
        <v>999999</v>
      </c>
      <c r="E20" s="52">
        <f>IF(AND($B$1&lt;D20,$B$1&gt;C20),$B$1*B20,IF($B$1&gt;D20,D20*B20,IF($B$1&lt;C20,C20*B20,0)))</f>
        <v>495.8</v>
      </c>
    </row>
    <row r="21" spans="1:5" ht="13.5" thickBot="1">
      <c r="A21" s="43" t="s">
        <v>50</v>
      </c>
      <c r="B21" s="44"/>
      <c r="C21" s="45"/>
      <c r="D21" s="45"/>
      <c r="E21" s="46">
        <f>SUM(E12:E20)</f>
        <v>16409.486</v>
      </c>
    </row>
    <row r="22" ht="12.75">
      <c r="E22" s="21"/>
    </row>
    <row r="23" ht="12.75">
      <c r="E23" s="21"/>
    </row>
    <row r="24" spans="1:5" ht="12.75">
      <c r="A24" s="56" t="s">
        <v>53</v>
      </c>
      <c r="E24" s="21"/>
    </row>
    <row r="25" ht="12.75">
      <c r="E25" s="21"/>
    </row>
    <row r="26" ht="12.75">
      <c r="E26" s="21"/>
    </row>
    <row r="27" ht="12.75">
      <c r="E27" s="21"/>
    </row>
    <row r="28" ht="12.75">
      <c r="E28" s="21"/>
    </row>
  </sheetData>
  <sheetProtection/>
  <mergeCells count="2">
    <mergeCell ref="C1:E1"/>
    <mergeCell ref="C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Stewart</dc:creator>
  <cp:keywords/>
  <dc:description/>
  <cp:lastModifiedBy>Kinard, Tina</cp:lastModifiedBy>
  <cp:lastPrinted>2020-12-22T18:37:30Z</cp:lastPrinted>
  <dcterms:created xsi:type="dcterms:W3CDTF">2005-08-16T20:29:08Z</dcterms:created>
  <dcterms:modified xsi:type="dcterms:W3CDTF">2023-09-28T16:07:10Z</dcterms:modified>
  <cp:category/>
  <cp:version/>
  <cp:contentType/>
  <cp:contentStatus/>
</cp:coreProperties>
</file>