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mstate-my.sharepoint.com/personal/knb143_msstate_edu/Documents/OSP/Auto Budget Template/"/>
    </mc:Choice>
  </mc:AlternateContent>
  <xr:revisionPtr revIDLastSave="12" documentId="8_{087AC8F5-C8BC-4C86-AC22-BA73BD3C3FA7}" xr6:coauthVersionLast="45" xr6:coauthVersionMax="45" xr10:uidLastSave="{2A0BD740-F09C-4FA0-9AD0-C66D874CDD84}"/>
  <bookViews>
    <workbookView xWindow="-120" yWindow="-120" windowWidth="29040" windowHeight="15840" xr2:uid="{00000000-000D-0000-FFFF-FFFF00000000}"/>
  </bookViews>
  <sheets>
    <sheet name="Agency (PI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2" i="1" l="1"/>
  <c r="F63" i="1" l="1"/>
  <c r="K9" i="1" l="1"/>
  <c r="J9" i="1"/>
  <c r="I9" i="1"/>
  <c r="H9" i="1"/>
  <c r="G9" i="1"/>
  <c r="G65" i="1"/>
  <c r="L65" i="1" s="1"/>
  <c r="H65" i="1"/>
  <c r="I65" i="1"/>
  <c r="J65" i="1"/>
  <c r="K65" i="1"/>
  <c r="G58" i="1"/>
  <c r="H58" i="1"/>
  <c r="L58" i="1" s="1"/>
  <c r="I58" i="1"/>
  <c r="J58" i="1"/>
  <c r="K58" i="1"/>
  <c r="G53" i="1"/>
  <c r="H53" i="1"/>
  <c r="I53" i="1"/>
  <c r="L53" i="1" s="1"/>
  <c r="J53" i="1"/>
  <c r="K53" i="1"/>
  <c r="L56" i="1"/>
  <c r="L63" i="1"/>
  <c r="L62" i="1"/>
  <c r="L51" i="1"/>
  <c r="K43" i="1"/>
  <c r="L37" i="1"/>
  <c r="K10" i="1"/>
  <c r="J10" i="1"/>
  <c r="I10" i="1"/>
  <c r="H10" i="1"/>
  <c r="K7" i="1"/>
  <c r="J7" i="1"/>
  <c r="K6" i="1"/>
  <c r="J6" i="1"/>
  <c r="J12" i="1" s="1"/>
  <c r="K26" i="1"/>
  <c r="J16" i="1"/>
  <c r="J30" i="1" s="1"/>
  <c r="K16" i="1"/>
  <c r="J17" i="1"/>
  <c r="K17" i="1"/>
  <c r="K20" i="1"/>
  <c r="K32" i="1"/>
  <c r="J19" i="1"/>
  <c r="K19" i="1"/>
  <c r="J20" i="1"/>
  <c r="J39" i="1"/>
  <c r="K39" i="1"/>
  <c r="J43" i="1"/>
  <c r="J44" i="1"/>
  <c r="K44" i="1"/>
  <c r="J45" i="1"/>
  <c r="K45" i="1"/>
  <c r="J46" i="1"/>
  <c r="K46" i="1"/>
  <c r="K48" i="1" s="1"/>
  <c r="J26" i="1"/>
  <c r="J28" i="1"/>
  <c r="J32" i="1"/>
  <c r="K22" i="1"/>
  <c r="K12" i="1"/>
  <c r="K30" i="1"/>
  <c r="K28" i="1"/>
  <c r="H17" i="1"/>
  <c r="I17" i="1"/>
  <c r="I32" i="1" s="1"/>
  <c r="G17" i="1"/>
  <c r="L17" i="1" s="1"/>
  <c r="G20" i="1"/>
  <c r="H20" i="1"/>
  <c r="I20" i="1"/>
  <c r="G16" i="1"/>
  <c r="G10" i="1"/>
  <c r="L10" i="1"/>
  <c r="G7" i="1"/>
  <c r="I6" i="1"/>
  <c r="H6" i="1"/>
  <c r="H26" i="1" s="1"/>
  <c r="I7" i="1"/>
  <c r="H7" i="1"/>
  <c r="L7" i="1" s="1"/>
  <c r="G6" i="1"/>
  <c r="G26" i="1" s="1"/>
  <c r="I39" i="1"/>
  <c r="H39" i="1"/>
  <c r="G39" i="1"/>
  <c r="L39" i="1" s="1"/>
  <c r="I46" i="1"/>
  <c r="H46" i="1"/>
  <c r="G46" i="1"/>
  <c r="L46" i="1" s="1"/>
  <c r="I45" i="1"/>
  <c r="H45" i="1"/>
  <c r="G45" i="1"/>
  <c r="I44" i="1"/>
  <c r="H44" i="1"/>
  <c r="G44" i="1"/>
  <c r="I43" i="1"/>
  <c r="H43" i="1"/>
  <c r="G43" i="1"/>
  <c r="I19" i="1"/>
  <c r="H19" i="1"/>
  <c r="G19" i="1"/>
  <c r="L19" i="1" s="1"/>
  <c r="I16" i="1"/>
  <c r="H16" i="1"/>
  <c r="H22" i="1"/>
  <c r="L9" i="1"/>
  <c r="I12" i="1"/>
  <c r="L45" i="1"/>
  <c r="L44" i="1"/>
  <c r="H32" i="1"/>
  <c r="I28" i="1"/>
  <c r="I26" i="1"/>
  <c r="I30" i="1"/>
  <c r="L6" i="1" l="1"/>
  <c r="G12" i="1"/>
  <c r="I22" i="1"/>
  <c r="G30" i="1"/>
  <c r="J22" i="1"/>
  <c r="H48" i="1"/>
  <c r="L26" i="1"/>
  <c r="L16" i="1"/>
  <c r="G28" i="1"/>
  <c r="G32" i="1"/>
  <c r="L32" i="1" s="1"/>
  <c r="J34" i="1"/>
  <c r="K34" i="1"/>
  <c r="K67" i="1" s="1"/>
  <c r="K68" i="1" s="1"/>
  <c r="K69" i="1" s="1"/>
  <c r="I34" i="1"/>
  <c r="I48" i="1"/>
  <c r="G48" i="1"/>
  <c r="J48" i="1"/>
  <c r="L43" i="1"/>
  <c r="H30" i="1"/>
  <c r="L20" i="1"/>
  <c r="H12" i="1"/>
  <c r="G22" i="1"/>
  <c r="H28" i="1"/>
  <c r="H34" i="1" s="1"/>
  <c r="G34" i="1" l="1"/>
  <c r="L34" i="1" s="1"/>
  <c r="J67" i="1"/>
  <c r="J68" i="1" s="1"/>
  <c r="J69" i="1" s="1"/>
  <c r="J70" i="1" s="1"/>
  <c r="L48" i="1"/>
  <c r="L30" i="1"/>
  <c r="I67" i="1"/>
  <c r="I68" i="1" s="1"/>
  <c r="I69" i="1" s="1"/>
  <c r="I70" i="1" s="1"/>
  <c r="K70" i="1"/>
  <c r="L22" i="1"/>
  <c r="G67" i="1"/>
  <c r="H67" i="1"/>
  <c r="L12" i="1"/>
  <c r="L28" i="1"/>
  <c r="H68" i="1" l="1"/>
  <c r="H69" i="1" s="1"/>
  <c r="H70" i="1" s="1"/>
  <c r="G68" i="1"/>
  <c r="L67" i="1"/>
  <c r="G69" i="1" l="1"/>
  <c r="L68" i="1"/>
  <c r="L69" i="1" l="1"/>
  <c r="G70" i="1"/>
  <c r="L70" i="1" s="1"/>
</calcChain>
</file>

<file path=xl/sharedStrings.xml><?xml version="1.0" encoding="utf-8"?>
<sst xmlns="http://schemas.openxmlformats.org/spreadsheetml/2006/main" count="109" uniqueCount="61">
  <si>
    <t>Project Title</t>
  </si>
  <si>
    <t>Period of Performance</t>
  </si>
  <si>
    <t>Year 1</t>
  </si>
  <si>
    <t>Year 2</t>
  </si>
  <si>
    <t>Year 3</t>
  </si>
  <si>
    <t>Total</t>
  </si>
  <si>
    <t>Name</t>
  </si>
  <si>
    <t>Salary</t>
  </si>
  <si>
    <t>Contract
Months</t>
  </si>
  <si>
    <t>AY Effort</t>
  </si>
  <si>
    <t>Summer Effort</t>
  </si>
  <si>
    <t>Name (PI)</t>
  </si>
  <si>
    <t>Graduate Research Assistant(s)</t>
  </si>
  <si>
    <t>Student worker(s)</t>
  </si>
  <si>
    <t>Rate</t>
  </si>
  <si>
    <t>Fringe Benefits at MSU (12-month positions/AY rate for 9-month faculty)</t>
  </si>
  <si>
    <t>Fringe Benefits at MSU (Summer rate for 9-month faculty)</t>
  </si>
  <si>
    <t>Fringe Benefits at MSU (AY rate for students)</t>
  </si>
  <si>
    <t>Fringe Benefits at MSU (Summer rate for students)</t>
  </si>
  <si>
    <t>TOTAL FRINGE BENEFITS</t>
  </si>
  <si>
    <t>Cost</t>
  </si>
  <si>
    <t># days/nights</t>
  </si>
  <si>
    <t># travelers</t>
  </si>
  <si>
    <t># trips</t>
  </si>
  <si>
    <t xml:space="preserve">        Airfare</t>
  </si>
  <si>
    <t xml:space="preserve">        Lodging</t>
  </si>
  <si>
    <t xml:space="preserve">        Meals</t>
  </si>
  <si>
    <t>TOTAL TRAVEL</t>
  </si>
  <si>
    <t>TOTAL EQUIPMENT</t>
  </si>
  <si>
    <t>TOTAL OTHER</t>
  </si>
  <si>
    <t>TOTAL DIRECT</t>
  </si>
  <si>
    <t>MODIFIED TOTAL DIRECT COSTS (MTDC)</t>
  </si>
  <si>
    <t>GRAND TOTAL</t>
  </si>
  <si>
    <t xml:space="preserve">Conference travel </t>
  </si>
  <si>
    <t>GRA insurance</t>
  </si>
  <si>
    <t>GRA tuition</t>
  </si>
  <si>
    <t>Fringe Benefits  (Annual Salary x Fringe Benefit Percentage)</t>
  </si>
  <si>
    <t>Travel</t>
  </si>
  <si>
    <t>Equipment</t>
  </si>
  <si>
    <t>Participant Support</t>
  </si>
  <si>
    <t>TOTAL PARTICIPANT SUPPORT</t>
  </si>
  <si>
    <t>Other</t>
  </si>
  <si>
    <t>None</t>
  </si>
  <si>
    <t>Materials and Supplies</t>
  </si>
  <si>
    <t>TOTAL MATERIALS AND SUPPLIES</t>
  </si>
  <si>
    <t>FY21</t>
  </si>
  <si>
    <t>FY22</t>
  </si>
  <si>
    <t>MTDC</t>
  </si>
  <si>
    <t>TOTAL INDIRECT</t>
  </si>
  <si>
    <t>Year 4</t>
  </si>
  <si>
    <t>Year 5</t>
  </si>
  <si>
    <t>TOTAL SENIOR PERSONNEL</t>
  </si>
  <si>
    <t>Other Personnel</t>
  </si>
  <si>
    <t>Senior Personnel</t>
  </si>
  <si>
    <t>Position</t>
  </si>
  <si>
    <t>Contract Months</t>
  </si>
  <si>
    <t>TOTAL OTHER PERSONNEL</t>
  </si>
  <si>
    <t>FY23</t>
  </si>
  <si>
    <t>FY24</t>
  </si>
  <si>
    <t xml:space="preserve">        Mileage</t>
  </si>
  <si>
    <t>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</si>
</sst>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164" fontId="0" fillId="3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164" fontId="0" fillId="4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4" borderId="0" xfId="0" applyNumberFormat="1" applyFont="1" applyFill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zoomScale="86" zoomScaleNormal="86" workbookViewId="0">
      <selection activeCell="L70" sqref="L70"/>
    </sheetView>
  </sheetViews>
  <sheetFormatPr defaultColWidth="9" defaultRowHeight="15" x14ac:dyDescent="0.25"/>
  <cols>
    <col min="1" max="1" width="22.140625" style="3" customWidth="1"/>
    <col min="2" max="2" width="12.7109375" style="3" customWidth="1"/>
    <col min="3" max="6" width="15.7109375" style="12" customWidth="1"/>
    <col min="7" max="12" width="10.7109375" style="12" customWidth="1"/>
    <col min="13" max="21" width="9.140625" style="3" customWidth="1"/>
    <col min="22" max="16384" width="9" style="3"/>
  </cols>
  <sheetData>
    <row r="1" spans="1:12" ht="18.75" x14ac:dyDescent="0.25">
      <c r="A1" s="34"/>
      <c r="B1" s="34"/>
      <c r="C1" s="34"/>
      <c r="D1" s="34"/>
      <c r="E1" s="32" t="s">
        <v>0</v>
      </c>
      <c r="F1" s="34"/>
      <c r="G1" s="34"/>
      <c r="H1" s="34"/>
      <c r="I1" s="34"/>
      <c r="J1" s="34"/>
      <c r="K1" s="34"/>
      <c r="L1" s="34"/>
    </row>
    <row r="2" spans="1:12" ht="15.75" x14ac:dyDescent="0.25">
      <c r="A2" s="35"/>
      <c r="B2" s="35"/>
      <c r="C2" s="35"/>
      <c r="D2" s="35"/>
      <c r="E2" s="33" t="s">
        <v>1</v>
      </c>
      <c r="F2" s="35"/>
      <c r="G2" s="35"/>
      <c r="H2" s="35"/>
      <c r="I2" s="35"/>
      <c r="J2" s="35"/>
      <c r="K2" s="35"/>
      <c r="L2" s="35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15" customHeight="1" x14ac:dyDescent="0.25">
      <c r="A4" s="2" t="s">
        <v>53</v>
      </c>
      <c r="B4" s="5"/>
      <c r="C4" s="5"/>
      <c r="D4" s="5"/>
      <c r="E4" s="5"/>
      <c r="F4" s="5"/>
      <c r="G4" s="6" t="s">
        <v>2</v>
      </c>
      <c r="H4" s="6" t="s">
        <v>3</v>
      </c>
      <c r="I4" s="6" t="s">
        <v>4</v>
      </c>
      <c r="J4" s="30" t="s">
        <v>49</v>
      </c>
      <c r="K4" s="30" t="s">
        <v>50</v>
      </c>
      <c r="L4" s="6" t="s">
        <v>5</v>
      </c>
    </row>
    <row r="5" spans="1:12" s="8" customFormat="1" ht="30" x14ac:dyDescent="0.25">
      <c r="A5" s="8" t="s">
        <v>6</v>
      </c>
      <c r="C5" s="9" t="s">
        <v>7</v>
      </c>
      <c r="D5" s="10" t="s">
        <v>8</v>
      </c>
      <c r="E5" s="10" t="s">
        <v>9</v>
      </c>
      <c r="F5" s="10" t="s">
        <v>10</v>
      </c>
      <c r="G5" s="9"/>
      <c r="H5" s="9"/>
      <c r="I5" s="9"/>
      <c r="J5" s="9"/>
      <c r="K5" s="9"/>
      <c r="L5" s="9"/>
    </row>
    <row r="6" spans="1:12" x14ac:dyDescent="0.25">
      <c r="A6" s="3" t="s">
        <v>11</v>
      </c>
      <c r="C6" s="11">
        <v>0</v>
      </c>
      <c r="D6" s="12">
        <v>9</v>
      </c>
      <c r="E6" s="13">
        <v>0</v>
      </c>
      <c r="F6" s="13"/>
      <c r="G6" s="11">
        <f>ROUND($C6*$E6,0)</f>
        <v>0</v>
      </c>
      <c r="H6" s="11">
        <f>ROUND($C6*$E6*1.03,0)</f>
        <v>0</v>
      </c>
      <c r="I6" s="11">
        <f>ROUND($C6*$E6*1.06,0)</f>
        <v>0</v>
      </c>
      <c r="J6" s="11">
        <f>ROUND($C6*$E6*1.09,0)</f>
        <v>0</v>
      </c>
      <c r="K6" s="11">
        <f>ROUND($C6*$E6*1.12,0)</f>
        <v>0</v>
      </c>
      <c r="L6" s="11">
        <f>SUM(G6:K6)</f>
        <v>0</v>
      </c>
    </row>
    <row r="7" spans="1:12" x14ac:dyDescent="0.25">
      <c r="C7" s="11"/>
      <c r="E7" s="13"/>
      <c r="F7" s="13">
        <v>0</v>
      </c>
      <c r="G7" s="11">
        <f>ROUND($C6*$F7,0)</f>
        <v>0</v>
      </c>
      <c r="H7" s="11">
        <f>ROUND($C6*$F7*1.03,0)</f>
        <v>0</v>
      </c>
      <c r="I7" s="11">
        <f>ROUND($C6*$F7*1.06,0)</f>
        <v>0</v>
      </c>
      <c r="J7" s="11">
        <f>ROUND($C6*$F7*1.09,0)</f>
        <v>0</v>
      </c>
      <c r="K7" s="11">
        <f>ROUND($C6*$F7*1.12,0)</f>
        <v>0</v>
      </c>
      <c r="L7" s="11">
        <f t="shared" ref="L7:L20" si="0">SUM(G7:K7)</f>
        <v>0</v>
      </c>
    </row>
    <row r="8" spans="1:12" x14ac:dyDescent="0.25">
      <c r="C8" s="11"/>
      <c r="E8" s="13"/>
      <c r="F8" s="13"/>
      <c r="G8" s="11"/>
      <c r="H8" s="11"/>
      <c r="I8" s="11"/>
      <c r="J8" s="11"/>
      <c r="K8" s="11"/>
      <c r="L8" s="11"/>
    </row>
    <row r="9" spans="1:12" x14ac:dyDescent="0.25">
      <c r="A9" s="3" t="s">
        <v>6</v>
      </c>
      <c r="C9" s="11">
        <v>0</v>
      </c>
      <c r="D9" s="12">
        <v>9</v>
      </c>
      <c r="E9" s="13">
        <v>0</v>
      </c>
      <c r="F9" s="13"/>
      <c r="G9" s="11">
        <f>ROUND($C9*$E9,0)</f>
        <v>0</v>
      </c>
      <c r="H9" s="11">
        <f>ROUND($C9*$E9*1.03,0)</f>
        <v>0</v>
      </c>
      <c r="I9" s="11">
        <f>ROUND($C9*$E9*1.06,0)</f>
        <v>0</v>
      </c>
      <c r="J9" s="11">
        <f>ROUND($C9*$E9*1.09,0)</f>
        <v>0</v>
      </c>
      <c r="K9" s="11">
        <f>ROUND($C9*$E9*1.12,0)</f>
        <v>0</v>
      </c>
      <c r="L9" s="11">
        <f t="shared" si="0"/>
        <v>0</v>
      </c>
    </row>
    <row r="10" spans="1:12" x14ac:dyDescent="0.25">
      <c r="C10" s="11"/>
      <c r="E10" s="13"/>
      <c r="F10" s="13">
        <v>0</v>
      </c>
      <c r="G10" s="11">
        <f>ROUND($C9*$F10,0)</f>
        <v>0</v>
      </c>
      <c r="H10" s="11">
        <f>ROUND($C9*$F10*1.03,0)</f>
        <v>0</v>
      </c>
      <c r="I10" s="11">
        <f>ROUND($C9*$F10*1.06,0)</f>
        <v>0</v>
      </c>
      <c r="J10" s="11">
        <f>ROUND($C9*$F10*1.09,0)</f>
        <v>0</v>
      </c>
      <c r="K10" s="11">
        <f>ROUND($C9*$F10*1.12,0)</f>
        <v>0</v>
      </c>
      <c r="L10" s="11">
        <f t="shared" si="0"/>
        <v>0</v>
      </c>
    </row>
    <row r="11" spans="1:12" x14ac:dyDescent="0.25">
      <c r="C11" s="11"/>
      <c r="E11" s="13"/>
      <c r="F11" s="13"/>
      <c r="G11" s="11"/>
      <c r="H11" s="11"/>
      <c r="I11" s="11"/>
      <c r="J11" s="11"/>
      <c r="K11" s="11"/>
      <c r="L11" s="11"/>
    </row>
    <row r="12" spans="1:12" s="14" customFormat="1" x14ac:dyDescent="0.25">
      <c r="A12" s="15" t="s">
        <v>51</v>
      </c>
      <c r="B12" s="15"/>
      <c r="C12" s="15"/>
      <c r="D12" s="15"/>
      <c r="E12" s="15"/>
      <c r="F12" s="15"/>
      <c r="G12" s="16">
        <f>SUM(G6:G10)</f>
        <v>0</v>
      </c>
      <c r="H12" s="16">
        <f t="shared" ref="H12:J12" si="1">SUM(H6:H10)</f>
        <v>0</v>
      </c>
      <c r="I12" s="16">
        <f t="shared" si="1"/>
        <v>0</v>
      </c>
      <c r="J12" s="16">
        <f t="shared" si="1"/>
        <v>0</v>
      </c>
      <c r="K12" s="16">
        <f>SUM(K6:K10)</f>
        <v>0</v>
      </c>
      <c r="L12" s="16">
        <f>SUM(G12:K12)</f>
        <v>0</v>
      </c>
    </row>
    <row r="13" spans="1:12" x14ac:dyDescent="0.25">
      <c r="C13" s="11"/>
      <c r="E13" s="13"/>
      <c r="F13" s="13"/>
      <c r="G13" s="11"/>
      <c r="H13" s="11"/>
      <c r="I13" s="11"/>
      <c r="J13" s="11"/>
      <c r="K13" s="11"/>
      <c r="L13" s="11"/>
    </row>
    <row r="14" spans="1:12" s="7" customFormat="1" ht="15" customHeight="1" x14ac:dyDescent="0.25">
      <c r="A14" s="2" t="s">
        <v>52</v>
      </c>
      <c r="B14" s="5"/>
      <c r="C14" s="5"/>
      <c r="D14" s="5"/>
      <c r="E14" s="5"/>
      <c r="F14" s="5"/>
      <c r="G14" s="30" t="s">
        <v>2</v>
      </c>
      <c r="H14" s="30" t="s">
        <v>3</v>
      </c>
      <c r="I14" s="30" t="s">
        <v>4</v>
      </c>
      <c r="J14" s="30" t="s">
        <v>49</v>
      </c>
      <c r="K14" s="30" t="s">
        <v>50</v>
      </c>
      <c r="L14" s="30" t="s">
        <v>5</v>
      </c>
    </row>
    <row r="15" spans="1:12" ht="30" customHeight="1" x14ac:dyDescent="0.25">
      <c r="A15" s="3" t="s">
        <v>54</v>
      </c>
      <c r="C15" s="11" t="s">
        <v>7</v>
      </c>
      <c r="D15" s="12" t="s">
        <v>55</v>
      </c>
      <c r="E15" s="13" t="s">
        <v>9</v>
      </c>
      <c r="F15" s="13" t="s">
        <v>10</v>
      </c>
      <c r="G15" s="11"/>
      <c r="H15" s="11"/>
      <c r="I15" s="11"/>
      <c r="J15" s="11"/>
      <c r="K15" s="11"/>
      <c r="L15" s="11"/>
    </row>
    <row r="16" spans="1:12" x14ac:dyDescent="0.25">
      <c r="A16" s="3" t="s">
        <v>12</v>
      </c>
      <c r="C16" s="11">
        <v>0</v>
      </c>
      <c r="D16" s="12">
        <v>9</v>
      </c>
      <c r="E16" s="13">
        <v>0</v>
      </c>
      <c r="F16" s="13"/>
      <c r="G16" s="11">
        <f>ROUND($C16*$E16,0)</f>
        <v>0</v>
      </c>
      <c r="H16" s="11">
        <f t="shared" ref="H16:K16" si="2">ROUND($C16*$E16,0)</f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0"/>
        <v>0</v>
      </c>
    </row>
    <row r="17" spans="1:12" x14ac:dyDescent="0.25">
      <c r="C17" s="11">
        <v>0</v>
      </c>
      <c r="D17" s="12">
        <v>3</v>
      </c>
      <c r="E17" s="13"/>
      <c r="F17" s="13">
        <v>0</v>
      </c>
      <c r="G17" s="11">
        <f>ROUND($C17*$F17,0)</f>
        <v>0</v>
      </c>
      <c r="H17" s="11">
        <f t="shared" ref="H17:K17" si="3">ROUND($C17*$F17,0)</f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0"/>
        <v>0</v>
      </c>
    </row>
    <row r="18" spans="1:12" x14ac:dyDescent="0.25">
      <c r="C18" s="11"/>
      <c r="E18" s="13"/>
      <c r="F18" s="13"/>
      <c r="G18" s="11"/>
      <c r="H18" s="11"/>
      <c r="I18" s="11"/>
      <c r="J18" s="11"/>
      <c r="K18" s="11"/>
      <c r="L18" s="11"/>
    </row>
    <row r="19" spans="1:12" x14ac:dyDescent="0.25">
      <c r="A19" s="3" t="s">
        <v>13</v>
      </c>
      <c r="C19" s="11">
        <v>0</v>
      </c>
      <c r="D19" s="12">
        <v>9</v>
      </c>
      <c r="E19" s="13">
        <v>0</v>
      </c>
      <c r="F19" s="13"/>
      <c r="G19" s="11">
        <f>ROUND($C19*$E19,0)</f>
        <v>0</v>
      </c>
      <c r="H19" s="11">
        <f t="shared" ref="H19:K19" si="4">ROUND($C19*$E19,0)</f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0"/>
        <v>0</v>
      </c>
    </row>
    <row r="20" spans="1:12" x14ac:dyDescent="0.25">
      <c r="C20" s="11">
        <v>0</v>
      </c>
      <c r="D20" s="12">
        <v>3</v>
      </c>
      <c r="E20" s="13"/>
      <c r="F20" s="13">
        <v>0</v>
      </c>
      <c r="G20" s="11">
        <f>ROUND($C20*$F20,0)</f>
        <v>0</v>
      </c>
      <c r="H20" s="11">
        <f t="shared" ref="H20:K20" si="5">ROUND($C20*$F20,0)</f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0"/>
        <v>0</v>
      </c>
    </row>
    <row r="21" spans="1:12" s="14" customFormat="1" x14ac:dyDescent="0.25"/>
    <row r="22" spans="1:12" s="14" customFormat="1" x14ac:dyDescent="0.25">
      <c r="A22" s="15" t="s">
        <v>56</v>
      </c>
      <c r="B22" s="15"/>
      <c r="C22" s="15"/>
      <c r="D22" s="15"/>
      <c r="E22" s="15"/>
      <c r="F22" s="15"/>
      <c r="G22" s="16">
        <f>SUM(G16:G20)</f>
        <v>0</v>
      </c>
      <c r="H22" s="16">
        <f t="shared" ref="H22:J22" si="6">SUM(H16:H20)</f>
        <v>0</v>
      </c>
      <c r="I22" s="16">
        <f t="shared" si="6"/>
        <v>0</v>
      </c>
      <c r="J22" s="16">
        <f t="shared" si="6"/>
        <v>0</v>
      </c>
      <c r="K22" s="16">
        <f>SUM(K16:K20)</f>
        <v>0</v>
      </c>
      <c r="L22" s="16">
        <f>SUM(G22:K22)</f>
        <v>0</v>
      </c>
    </row>
    <row r="23" spans="1:12" s="14" customFormat="1" x14ac:dyDescent="0.25">
      <c r="G23" s="4"/>
      <c r="H23" s="4"/>
      <c r="I23" s="4"/>
      <c r="J23" s="4"/>
      <c r="K23" s="4"/>
      <c r="L23" s="4"/>
    </row>
    <row r="24" spans="1:12" s="14" customFormat="1" x14ac:dyDescent="0.25">
      <c r="A24" s="2" t="s">
        <v>36</v>
      </c>
      <c r="B24" s="5"/>
      <c r="C24" s="5"/>
      <c r="D24" s="5"/>
      <c r="E24" s="5"/>
      <c r="F24" s="5"/>
      <c r="G24" s="6" t="s">
        <v>2</v>
      </c>
      <c r="H24" s="6" t="s">
        <v>3</v>
      </c>
      <c r="I24" s="6" t="s">
        <v>4</v>
      </c>
      <c r="J24" s="30" t="s">
        <v>49</v>
      </c>
      <c r="K24" s="30" t="s">
        <v>50</v>
      </c>
      <c r="L24" s="6" t="s">
        <v>5</v>
      </c>
    </row>
    <row r="25" spans="1:12" x14ac:dyDescent="0.25">
      <c r="A25" s="14"/>
      <c r="B25" s="14"/>
      <c r="C25" s="14"/>
      <c r="E25" s="12" t="s">
        <v>14</v>
      </c>
    </row>
    <row r="26" spans="1:12" x14ac:dyDescent="0.25">
      <c r="A26" s="3" t="s">
        <v>15</v>
      </c>
      <c r="C26" s="3"/>
      <c r="D26" s="3"/>
      <c r="E26" s="13">
        <v>0.37669999999999998</v>
      </c>
      <c r="F26" s="13"/>
      <c r="G26" s="11">
        <f>ROUND($E26*SUM(G6,G9),0)</f>
        <v>0</v>
      </c>
      <c r="H26" s="11">
        <f>ROUND($E26*SUM(H6,H9),0)</f>
        <v>0</v>
      </c>
      <c r="I26" s="11">
        <f t="shared" ref="I26:K26" si="7">ROUND($E26*SUM(I6,I9),0)</f>
        <v>0</v>
      </c>
      <c r="J26" s="11">
        <f t="shared" si="7"/>
        <v>0</v>
      </c>
      <c r="K26" s="11">
        <f t="shared" si="7"/>
        <v>0</v>
      </c>
      <c r="L26" s="11">
        <f>SUM(G26:K26)</f>
        <v>0</v>
      </c>
    </row>
    <row r="27" spans="1:12" x14ac:dyDescent="0.25">
      <c r="C27" s="3"/>
      <c r="D27" s="11"/>
      <c r="E27" s="13"/>
      <c r="F27" s="13"/>
      <c r="G27" s="11"/>
      <c r="H27" s="11"/>
      <c r="I27" s="11"/>
      <c r="J27" s="11"/>
      <c r="K27" s="11"/>
      <c r="L27" s="11"/>
    </row>
    <row r="28" spans="1:12" x14ac:dyDescent="0.25">
      <c r="A28" s="3" t="s">
        <v>16</v>
      </c>
      <c r="C28" s="3"/>
      <c r="D28" s="11"/>
      <c r="E28" s="13">
        <v>0.254</v>
      </c>
      <c r="F28" s="13"/>
      <c r="G28" s="11">
        <f>ROUND($E28*SUM(G7,G10),0)</f>
        <v>0</v>
      </c>
      <c r="H28" s="11">
        <f t="shared" ref="H28:I28" si="8">ROUND($E28*SUM(H7,H10),0)</f>
        <v>0</v>
      </c>
      <c r="I28" s="11">
        <f t="shared" si="8"/>
        <v>0</v>
      </c>
      <c r="J28" s="11">
        <f t="shared" ref="J28:K28" si="9">ROUND($E28*SUM(J7,J10),0)</f>
        <v>0</v>
      </c>
      <c r="K28" s="11">
        <f t="shared" si="9"/>
        <v>0</v>
      </c>
      <c r="L28" s="11">
        <f t="shared" ref="L28:L32" si="10">SUM(G28:K28)</f>
        <v>0</v>
      </c>
    </row>
    <row r="29" spans="1:12" x14ac:dyDescent="0.25">
      <c r="C29" s="3"/>
      <c r="D29" s="11"/>
      <c r="E29" s="13"/>
      <c r="F29" s="13"/>
      <c r="G29" s="11"/>
      <c r="H29" s="11"/>
      <c r="I29" s="11"/>
      <c r="J29" s="11"/>
      <c r="K29" s="11"/>
      <c r="L29" s="11"/>
    </row>
    <row r="30" spans="1:12" x14ac:dyDescent="0.25">
      <c r="A30" s="3" t="s">
        <v>17</v>
      </c>
      <c r="C30" s="3"/>
      <c r="D30" s="11"/>
      <c r="E30" s="13">
        <v>3.5000000000000001E-3</v>
      </c>
      <c r="F30" s="13"/>
      <c r="G30" s="11">
        <f>ROUND($E30*SUM(G16,G19),0)</f>
        <v>0</v>
      </c>
      <c r="H30" s="11">
        <f t="shared" ref="H30:I30" si="11">ROUND($E30*SUM(H16,H19),0)</f>
        <v>0</v>
      </c>
      <c r="I30" s="11">
        <f t="shared" si="11"/>
        <v>0</v>
      </c>
      <c r="J30" s="11">
        <f t="shared" ref="J30:K30" si="12">ROUND($E30*SUM(J16,J19),0)</f>
        <v>0</v>
      </c>
      <c r="K30" s="11">
        <f t="shared" si="12"/>
        <v>0</v>
      </c>
      <c r="L30" s="11">
        <f t="shared" si="10"/>
        <v>0</v>
      </c>
    </row>
    <row r="31" spans="1:12" x14ac:dyDescent="0.25">
      <c r="C31" s="3"/>
      <c r="D31" s="11"/>
      <c r="E31" s="13"/>
      <c r="F31" s="13"/>
      <c r="G31" s="11"/>
      <c r="H31" s="11"/>
      <c r="I31" s="11"/>
      <c r="J31" s="11"/>
      <c r="K31" s="11"/>
      <c r="L31" s="11"/>
    </row>
    <row r="32" spans="1:12" x14ac:dyDescent="0.25">
      <c r="A32" s="3" t="s">
        <v>18</v>
      </c>
      <c r="C32" s="3"/>
      <c r="D32" s="11"/>
      <c r="E32" s="13">
        <v>8.0699999999999994E-2</v>
      </c>
      <c r="F32" s="13"/>
      <c r="G32" s="11">
        <f>ROUND($E32*SUM(G17,G20),0)</f>
        <v>0</v>
      </c>
      <c r="H32" s="11">
        <f t="shared" ref="H32:I32" si="13">ROUND($E32*SUM(H17,H20),0)</f>
        <v>0</v>
      </c>
      <c r="I32" s="11">
        <f t="shared" si="13"/>
        <v>0</v>
      </c>
      <c r="J32" s="11">
        <f t="shared" ref="J32:K32" si="14">ROUND($E32*SUM(J17,J20),0)</f>
        <v>0</v>
      </c>
      <c r="K32" s="11">
        <f t="shared" si="14"/>
        <v>0</v>
      </c>
      <c r="L32" s="11">
        <f t="shared" si="10"/>
        <v>0</v>
      </c>
    </row>
    <row r="33" spans="1:12" x14ac:dyDescent="0.25">
      <c r="A33" s="14"/>
      <c r="B33" s="14"/>
      <c r="C33" s="14"/>
      <c r="D33" s="14"/>
      <c r="E33" s="14"/>
      <c r="F33" s="14"/>
    </row>
    <row r="34" spans="1:12" s="14" customFormat="1" x14ac:dyDescent="0.25">
      <c r="A34" s="15" t="s">
        <v>19</v>
      </c>
      <c r="B34" s="15"/>
      <c r="C34" s="15"/>
      <c r="D34" s="15"/>
      <c r="E34" s="15"/>
      <c r="F34" s="15"/>
      <c r="G34" s="16">
        <f t="shared" ref="G34:J34" si="15">SUM(G26:G32)</f>
        <v>0</v>
      </c>
      <c r="H34" s="16">
        <f t="shared" si="15"/>
        <v>0</v>
      </c>
      <c r="I34" s="16">
        <f t="shared" si="15"/>
        <v>0</v>
      </c>
      <c r="J34" s="16">
        <f t="shared" si="15"/>
        <v>0</v>
      </c>
      <c r="K34" s="16">
        <f>SUM(K26:K32)</f>
        <v>0</v>
      </c>
      <c r="L34" s="16">
        <f>SUM(G34:K34)</f>
        <v>0</v>
      </c>
    </row>
    <row r="35" spans="1:12" x14ac:dyDescent="0.25">
      <c r="A35" s="14"/>
      <c r="B35" s="14"/>
      <c r="C35" s="14"/>
      <c r="D35" s="14"/>
      <c r="E35" s="14"/>
      <c r="F35" s="14"/>
    </row>
    <row r="36" spans="1:12" x14ac:dyDescent="0.25">
      <c r="A36" s="2" t="s">
        <v>38</v>
      </c>
      <c r="B36" s="5"/>
      <c r="C36" s="5"/>
      <c r="D36" s="5"/>
      <c r="E36" s="5"/>
      <c r="F36" s="5"/>
      <c r="G36" s="6" t="s">
        <v>2</v>
      </c>
      <c r="H36" s="6" t="s">
        <v>3</v>
      </c>
      <c r="I36" s="6" t="s">
        <v>4</v>
      </c>
      <c r="J36" s="30" t="s">
        <v>49</v>
      </c>
      <c r="K36" s="30" t="s">
        <v>50</v>
      </c>
      <c r="L36" s="6" t="s">
        <v>5</v>
      </c>
    </row>
    <row r="37" spans="1:12" s="14" customFormat="1" x14ac:dyDescent="0.25">
      <c r="A37" s="14" t="s">
        <v>42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f>SUM(G37:K37)</f>
        <v>0</v>
      </c>
    </row>
    <row r="38" spans="1:12" x14ac:dyDescent="0.25">
      <c r="A38" s="14"/>
      <c r="B38" s="14"/>
      <c r="C38" s="14"/>
      <c r="D38" s="14"/>
      <c r="E38" s="14"/>
      <c r="F38" s="14"/>
    </row>
    <row r="39" spans="1:12" x14ac:dyDescent="0.25">
      <c r="A39" s="15" t="s">
        <v>28</v>
      </c>
      <c r="B39" s="15"/>
      <c r="C39" s="15"/>
      <c r="D39" s="15"/>
      <c r="E39" s="15"/>
      <c r="F39" s="15"/>
      <c r="G39" s="16">
        <f>SUM(G37:G38)</f>
        <v>0</v>
      </c>
      <c r="H39" s="16">
        <f>SUM(H37:H38)</f>
        <v>0</v>
      </c>
      <c r="I39" s="16">
        <f>SUM(I37:I38)</f>
        <v>0</v>
      </c>
      <c r="J39" s="16">
        <f t="shared" ref="J39:K39" si="16">SUM(J37:J38)</f>
        <v>0</v>
      </c>
      <c r="K39" s="16">
        <f t="shared" si="16"/>
        <v>0</v>
      </c>
      <c r="L39" s="16">
        <f>SUM(G39:K39)</f>
        <v>0</v>
      </c>
    </row>
    <row r="40" spans="1:12" x14ac:dyDescent="0.25">
      <c r="A40" s="14"/>
      <c r="B40" s="14"/>
      <c r="C40" s="14"/>
      <c r="D40" s="14"/>
      <c r="E40" s="14"/>
      <c r="F40" s="14"/>
    </row>
    <row r="41" spans="1:12" x14ac:dyDescent="0.25">
      <c r="A41" s="2" t="s">
        <v>37</v>
      </c>
      <c r="B41" s="5"/>
      <c r="C41" s="5"/>
      <c r="D41" s="5"/>
      <c r="E41" s="5"/>
      <c r="F41" s="5"/>
      <c r="G41" s="6" t="s">
        <v>2</v>
      </c>
      <c r="H41" s="6" t="s">
        <v>3</v>
      </c>
      <c r="I41" s="6" t="s">
        <v>4</v>
      </c>
      <c r="J41" s="30" t="s">
        <v>49</v>
      </c>
      <c r="K41" s="30" t="s">
        <v>50</v>
      </c>
      <c r="L41" s="6" t="s">
        <v>5</v>
      </c>
    </row>
    <row r="42" spans="1:12" x14ac:dyDescent="0.25">
      <c r="A42" s="14" t="s">
        <v>33</v>
      </c>
      <c r="B42" s="4" t="s">
        <v>20</v>
      </c>
      <c r="C42" s="4" t="s">
        <v>21</v>
      </c>
      <c r="D42" s="4" t="s">
        <v>22</v>
      </c>
      <c r="E42" s="4" t="s">
        <v>23</v>
      </c>
      <c r="F42" s="17"/>
      <c r="G42" s="11"/>
      <c r="H42" s="11"/>
      <c r="I42" s="11"/>
      <c r="J42" s="11"/>
      <c r="K42" s="11"/>
      <c r="L42" s="11"/>
    </row>
    <row r="43" spans="1:12" x14ac:dyDescent="0.25">
      <c r="A43" s="17" t="s">
        <v>24</v>
      </c>
      <c r="B43" s="18">
        <v>500</v>
      </c>
      <c r="C43" s="4"/>
      <c r="D43" s="4"/>
      <c r="E43" s="4"/>
      <c r="F43" s="17"/>
      <c r="G43" s="11">
        <f>ROUND($B43*$C43*$D43*$E43,0)</f>
        <v>0</v>
      </c>
      <c r="H43" s="11">
        <f t="shared" ref="H43:J43" si="17">ROUND($B43*$C43*$D43*$E43,0)</f>
        <v>0</v>
      </c>
      <c r="I43" s="11">
        <f t="shared" si="17"/>
        <v>0</v>
      </c>
      <c r="J43" s="11">
        <f t="shared" si="17"/>
        <v>0</v>
      </c>
      <c r="K43" s="11">
        <f>ROUND($B43*$C43*$D43*$E43,0)</f>
        <v>0</v>
      </c>
      <c r="L43" s="11">
        <f>SUM(G43:K43)</f>
        <v>0</v>
      </c>
    </row>
    <row r="44" spans="1:12" s="14" customFormat="1" x14ac:dyDescent="0.25">
      <c r="A44" s="17" t="s">
        <v>25</v>
      </c>
      <c r="B44" s="18">
        <v>200</v>
      </c>
      <c r="C44" s="4"/>
      <c r="D44" s="4"/>
      <c r="E44" s="4"/>
      <c r="F44" s="17"/>
      <c r="G44" s="11">
        <f t="shared" ref="G44:K46" si="18">ROUND($B44*$C44*$D44*$E44,0)</f>
        <v>0</v>
      </c>
      <c r="H44" s="11">
        <f t="shared" si="18"/>
        <v>0</v>
      </c>
      <c r="I44" s="11">
        <f t="shared" si="18"/>
        <v>0</v>
      </c>
      <c r="J44" s="11">
        <f t="shared" si="18"/>
        <v>0</v>
      </c>
      <c r="K44" s="11">
        <f t="shared" si="18"/>
        <v>0</v>
      </c>
      <c r="L44" s="11">
        <f t="shared" ref="L44:L46" si="19">SUM(G44:K44)</f>
        <v>0</v>
      </c>
    </row>
    <row r="45" spans="1:12" x14ac:dyDescent="0.25">
      <c r="A45" s="17" t="s">
        <v>26</v>
      </c>
      <c r="B45" s="18">
        <v>56</v>
      </c>
      <c r="C45" s="4"/>
      <c r="D45" s="4"/>
      <c r="E45" s="4"/>
      <c r="F45" s="17"/>
      <c r="G45" s="11">
        <f t="shared" si="18"/>
        <v>0</v>
      </c>
      <c r="H45" s="11">
        <f t="shared" si="18"/>
        <v>0</v>
      </c>
      <c r="I45" s="11">
        <f t="shared" si="18"/>
        <v>0</v>
      </c>
      <c r="J45" s="11">
        <f t="shared" si="18"/>
        <v>0</v>
      </c>
      <c r="K45" s="11">
        <f t="shared" si="18"/>
        <v>0</v>
      </c>
      <c r="L45" s="11">
        <f t="shared" si="19"/>
        <v>0</v>
      </c>
    </row>
    <row r="46" spans="1:12" s="14" customFormat="1" x14ac:dyDescent="0.25">
      <c r="A46" s="17" t="s">
        <v>59</v>
      </c>
      <c r="B46" s="31">
        <v>0.57999999999999996</v>
      </c>
      <c r="C46" s="4"/>
      <c r="D46" s="4"/>
      <c r="E46" s="4"/>
      <c r="F46" s="17"/>
      <c r="G46" s="11">
        <f t="shared" si="18"/>
        <v>0</v>
      </c>
      <c r="H46" s="11">
        <f t="shared" si="18"/>
        <v>0</v>
      </c>
      <c r="I46" s="11">
        <f t="shared" si="18"/>
        <v>0</v>
      </c>
      <c r="J46" s="11">
        <f t="shared" si="18"/>
        <v>0</v>
      </c>
      <c r="K46" s="11">
        <f t="shared" si="18"/>
        <v>0</v>
      </c>
      <c r="L46" s="11">
        <f t="shared" si="19"/>
        <v>0</v>
      </c>
    </row>
    <row r="47" spans="1:12" x14ac:dyDescent="0.25">
      <c r="A47" s="14"/>
      <c r="B47" s="14"/>
      <c r="C47" s="14"/>
      <c r="D47" s="14"/>
      <c r="E47" s="14"/>
      <c r="F47" s="17"/>
    </row>
    <row r="48" spans="1:12" x14ac:dyDescent="0.25">
      <c r="A48" s="15" t="s">
        <v>27</v>
      </c>
      <c r="B48" s="15"/>
      <c r="C48" s="15"/>
      <c r="D48" s="15"/>
      <c r="E48" s="15"/>
      <c r="F48" s="15"/>
      <c r="G48" s="16">
        <f t="shared" ref="G48:J48" si="20">SUM(G43:G46)</f>
        <v>0</v>
      </c>
      <c r="H48" s="16">
        <f t="shared" si="20"/>
        <v>0</v>
      </c>
      <c r="I48" s="16">
        <f t="shared" si="20"/>
        <v>0</v>
      </c>
      <c r="J48" s="16">
        <f t="shared" si="20"/>
        <v>0</v>
      </c>
      <c r="K48" s="16">
        <f>SUM(K43:K46)</f>
        <v>0</v>
      </c>
      <c r="L48" s="16">
        <f>SUM(G48:K48)</f>
        <v>0</v>
      </c>
    </row>
    <row r="49" spans="1:12" s="14" customFormat="1" x14ac:dyDescent="0.25">
      <c r="G49" s="12"/>
      <c r="H49" s="12"/>
      <c r="I49" s="12"/>
      <c r="J49" s="12"/>
      <c r="K49" s="12"/>
      <c r="L49" s="12"/>
    </row>
    <row r="50" spans="1:12" s="14" customFormat="1" x14ac:dyDescent="0.25">
      <c r="A50" s="2" t="s">
        <v>39</v>
      </c>
      <c r="B50" s="5"/>
      <c r="C50" s="5"/>
      <c r="D50" s="5"/>
      <c r="E50" s="5"/>
      <c r="F50" s="5"/>
      <c r="G50" s="6" t="s">
        <v>2</v>
      </c>
      <c r="H50" s="6" t="s">
        <v>3</v>
      </c>
      <c r="I50" s="6" t="s">
        <v>4</v>
      </c>
      <c r="J50" s="30" t="s">
        <v>49</v>
      </c>
      <c r="K50" s="30" t="s">
        <v>50</v>
      </c>
      <c r="L50" s="6" t="s">
        <v>5</v>
      </c>
    </row>
    <row r="51" spans="1:12" x14ac:dyDescent="0.25">
      <c r="A51" s="14" t="s">
        <v>42</v>
      </c>
      <c r="B51" s="14"/>
      <c r="C51" s="14"/>
      <c r="D51" s="14"/>
      <c r="E51" s="14"/>
      <c r="F51" s="14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f>SUM(G51:K51)</f>
        <v>0</v>
      </c>
    </row>
    <row r="52" spans="1:12" x14ac:dyDescent="0.25">
      <c r="A52" s="14"/>
      <c r="B52" s="14"/>
      <c r="C52" s="14"/>
      <c r="D52" s="14"/>
      <c r="E52" s="14"/>
      <c r="F52" s="14"/>
    </row>
    <row r="53" spans="1:12" s="14" customFormat="1" x14ac:dyDescent="0.25">
      <c r="A53" s="15" t="s">
        <v>40</v>
      </c>
      <c r="B53" s="15"/>
      <c r="C53" s="15"/>
      <c r="D53" s="15"/>
      <c r="E53" s="15"/>
      <c r="F53" s="15"/>
      <c r="G53" s="16">
        <f t="shared" ref="G53:J53" si="21">SUM(G51:G51)</f>
        <v>0</v>
      </c>
      <c r="H53" s="16">
        <f t="shared" si="21"/>
        <v>0</v>
      </c>
      <c r="I53" s="16">
        <f t="shared" si="21"/>
        <v>0</v>
      </c>
      <c r="J53" s="16">
        <f t="shared" si="21"/>
        <v>0</v>
      </c>
      <c r="K53" s="16">
        <f>SUM(K51:K51)</f>
        <v>0</v>
      </c>
      <c r="L53" s="16">
        <f>SUM(G53:K53)</f>
        <v>0</v>
      </c>
    </row>
    <row r="54" spans="1:12" s="14" customFormat="1" x14ac:dyDescent="0.25">
      <c r="G54" s="12"/>
      <c r="H54" s="12"/>
      <c r="I54" s="12"/>
      <c r="J54" s="12"/>
      <c r="K54" s="12"/>
      <c r="L54" s="12"/>
    </row>
    <row r="55" spans="1:12" x14ac:dyDescent="0.25">
      <c r="A55" s="2" t="s">
        <v>43</v>
      </c>
      <c r="B55" s="5"/>
      <c r="C55" s="5"/>
      <c r="D55" s="5"/>
      <c r="E55" s="5"/>
      <c r="F55" s="5"/>
      <c r="G55" s="6" t="s">
        <v>2</v>
      </c>
      <c r="H55" s="6" t="s">
        <v>3</v>
      </c>
      <c r="I55" s="6" t="s">
        <v>4</v>
      </c>
      <c r="J55" s="30" t="s">
        <v>49</v>
      </c>
      <c r="K55" s="30" t="s">
        <v>50</v>
      </c>
      <c r="L55" s="6" t="s">
        <v>5</v>
      </c>
    </row>
    <row r="56" spans="1:12" x14ac:dyDescent="0.25">
      <c r="A56" s="14" t="s">
        <v>42</v>
      </c>
      <c r="B56" s="18"/>
      <c r="C56" s="18"/>
      <c r="D56" s="18"/>
      <c r="E56" s="18"/>
      <c r="F56" s="14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f>SUM(G56:K56)</f>
        <v>0</v>
      </c>
    </row>
    <row r="57" spans="1:12" x14ac:dyDescent="0.25">
      <c r="A57" s="14"/>
      <c r="B57" s="14"/>
      <c r="C57" s="14"/>
      <c r="D57" s="14"/>
      <c r="E57" s="14"/>
      <c r="F57" s="14"/>
    </row>
    <row r="58" spans="1:12" x14ac:dyDescent="0.25">
      <c r="A58" s="15" t="s">
        <v>44</v>
      </c>
      <c r="B58" s="15"/>
      <c r="C58" s="15"/>
      <c r="D58" s="15"/>
      <c r="E58" s="15"/>
      <c r="F58" s="15"/>
      <c r="G58" s="16">
        <f t="shared" ref="G58:J58" si="22">SUM(G56:G56)</f>
        <v>0</v>
      </c>
      <c r="H58" s="16">
        <f t="shared" si="22"/>
        <v>0</v>
      </c>
      <c r="I58" s="16">
        <f t="shared" si="22"/>
        <v>0</v>
      </c>
      <c r="J58" s="16">
        <f t="shared" si="22"/>
        <v>0</v>
      </c>
      <c r="K58" s="16">
        <f>SUM(K56:K56)</f>
        <v>0</v>
      </c>
      <c r="L58" s="16">
        <f>SUM(G58:K58)</f>
        <v>0</v>
      </c>
    </row>
    <row r="59" spans="1:12" x14ac:dyDescent="0.25">
      <c r="A59" s="14"/>
      <c r="B59" s="14"/>
      <c r="C59" s="14"/>
      <c r="D59" s="14"/>
      <c r="E59" s="14"/>
      <c r="F59" s="14"/>
    </row>
    <row r="60" spans="1:12" x14ac:dyDescent="0.25">
      <c r="A60" s="2" t="s">
        <v>41</v>
      </c>
      <c r="B60" s="5"/>
      <c r="C60" s="5"/>
      <c r="D60" s="5"/>
      <c r="E60" s="5"/>
      <c r="F60" s="5"/>
      <c r="G60" s="6" t="s">
        <v>2</v>
      </c>
      <c r="H60" s="6" t="s">
        <v>3</v>
      </c>
      <c r="I60" s="6" t="s">
        <v>4</v>
      </c>
      <c r="J60" s="30" t="s">
        <v>49</v>
      </c>
      <c r="K60" s="30" t="s">
        <v>50</v>
      </c>
      <c r="L60" s="6" t="s">
        <v>5</v>
      </c>
    </row>
    <row r="61" spans="1:12" x14ac:dyDescent="0.25">
      <c r="A61" s="1"/>
      <c r="B61" s="28" t="s">
        <v>45</v>
      </c>
      <c r="C61" s="28" t="s">
        <v>46</v>
      </c>
      <c r="D61" s="28" t="s">
        <v>57</v>
      </c>
      <c r="E61" s="28" t="s">
        <v>58</v>
      </c>
      <c r="F61" s="28" t="s">
        <v>60</v>
      </c>
      <c r="G61" s="28"/>
      <c r="H61" s="28"/>
      <c r="I61" s="28"/>
      <c r="J61" s="28"/>
      <c r="K61" s="28"/>
      <c r="L61" s="28"/>
    </row>
    <row r="62" spans="1:12" s="14" customFormat="1" x14ac:dyDescent="0.25">
      <c r="A62" s="14" t="s">
        <v>35</v>
      </c>
      <c r="B62" s="18">
        <v>978</v>
      </c>
      <c r="C62" s="18">
        <v>1027</v>
      </c>
      <c r="D62" s="18">
        <v>1078</v>
      </c>
      <c r="E62" s="18">
        <v>1132</v>
      </c>
      <c r="F62" s="18">
        <f>E62*1.05</f>
        <v>1188.6000000000001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f>SUM(G62:K62)</f>
        <v>0</v>
      </c>
    </row>
    <row r="63" spans="1:12" x14ac:dyDescent="0.25">
      <c r="A63" s="14" t="s">
        <v>34</v>
      </c>
      <c r="B63" s="18">
        <v>134</v>
      </c>
      <c r="C63" s="18">
        <v>141</v>
      </c>
      <c r="D63" s="18">
        <v>148</v>
      </c>
      <c r="E63" s="18">
        <v>155</v>
      </c>
      <c r="F63" s="18">
        <f t="shared" ref="F63" si="23">ROUND(E63*1.05,0)</f>
        <v>163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f>SUM(G63:K63)</f>
        <v>0</v>
      </c>
    </row>
    <row r="64" spans="1:12" x14ac:dyDescent="0.25">
      <c r="A64" s="14"/>
      <c r="B64" s="14"/>
      <c r="C64" s="14"/>
      <c r="D64" s="14"/>
      <c r="E64" s="14"/>
      <c r="F64" s="14"/>
    </row>
    <row r="65" spans="1:12" x14ac:dyDescent="0.25">
      <c r="A65" s="15" t="s">
        <v>29</v>
      </c>
      <c r="B65" s="15"/>
      <c r="C65" s="15"/>
      <c r="D65" s="15"/>
      <c r="E65" s="15"/>
      <c r="F65" s="15"/>
      <c r="G65" s="16">
        <f t="shared" ref="G65:J65" si="24">SUM(G62:G63)</f>
        <v>0</v>
      </c>
      <c r="H65" s="16">
        <f t="shared" si="24"/>
        <v>0</v>
      </c>
      <c r="I65" s="16">
        <f t="shared" si="24"/>
        <v>0</v>
      </c>
      <c r="J65" s="16">
        <f t="shared" si="24"/>
        <v>0</v>
      </c>
      <c r="K65" s="16">
        <f>SUM(K62:K63)</f>
        <v>0</v>
      </c>
      <c r="L65" s="16">
        <f>SUM(G65:K65)</f>
        <v>0</v>
      </c>
    </row>
    <row r="66" spans="1:12" x14ac:dyDescent="0.25">
      <c r="A66" s="14"/>
      <c r="B66" s="14"/>
      <c r="C66" s="14"/>
      <c r="D66" s="14"/>
      <c r="E66" s="14"/>
      <c r="F66" s="14"/>
    </row>
    <row r="67" spans="1:12" x14ac:dyDescent="0.25">
      <c r="A67" s="19" t="s">
        <v>30</v>
      </c>
      <c r="B67" s="19"/>
      <c r="C67" s="19"/>
      <c r="D67" s="19"/>
      <c r="E67" s="19"/>
      <c r="F67" s="19"/>
      <c r="G67" s="20">
        <f>G12+G22+G34+G39+G48+G53+G58+G65</f>
        <v>0</v>
      </c>
      <c r="H67" s="20">
        <f t="shared" ref="H67:K67" si="25">H12+H22+H34+H39+H48+H53+H58+H65</f>
        <v>0</v>
      </c>
      <c r="I67" s="20">
        <f t="shared" si="25"/>
        <v>0</v>
      </c>
      <c r="J67" s="20">
        <f t="shared" si="25"/>
        <v>0</v>
      </c>
      <c r="K67" s="20">
        <f t="shared" si="25"/>
        <v>0</v>
      </c>
      <c r="L67" s="20">
        <f>SUM(G67:K67)</f>
        <v>0</v>
      </c>
    </row>
    <row r="68" spans="1:12" x14ac:dyDescent="0.25">
      <c r="A68" s="21" t="s">
        <v>31</v>
      </c>
      <c r="B68" s="21"/>
      <c r="C68" s="21"/>
      <c r="D68" s="21"/>
      <c r="E68" s="21"/>
      <c r="F68" s="22"/>
      <c r="G68" s="23">
        <f>G67-G39-G53-G62</f>
        <v>0</v>
      </c>
      <c r="H68" s="23">
        <f>H67-H39-H53-H62</f>
        <v>0</v>
      </c>
      <c r="I68" s="23">
        <f>I67-I39-I53-I62</f>
        <v>0</v>
      </c>
      <c r="J68" s="23">
        <f>J67-J39-J53-J62</f>
        <v>0</v>
      </c>
      <c r="K68" s="23">
        <f>K67-K39-K53-K62</f>
        <v>0</v>
      </c>
      <c r="L68" s="23">
        <f>SUM(G68:K68)</f>
        <v>0</v>
      </c>
    </row>
    <row r="69" spans="1:12" x14ac:dyDescent="0.25">
      <c r="A69" s="24" t="s">
        <v>48</v>
      </c>
      <c r="B69" s="29">
        <v>0.45500000000000002</v>
      </c>
      <c r="C69" s="24" t="s">
        <v>47</v>
      </c>
      <c r="D69" s="24"/>
      <c r="E69" s="24"/>
      <c r="F69" s="24"/>
      <c r="G69" s="25">
        <f>ROUND(G68*$B69,0)</f>
        <v>0</v>
      </c>
      <c r="H69" s="25">
        <f t="shared" ref="H69:I69" si="26">ROUND(H68*$B69,0)</f>
        <v>0</v>
      </c>
      <c r="I69" s="25">
        <f t="shared" si="26"/>
        <v>0</v>
      </c>
      <c r="J69" s="25">
        <f t="shared" ref="J69:K69" si="27">ROUND(J68*$B69,0)</f>
        <v>0</v>
      </c>
      <c r="K69" s="25">
        <f t="shared" si="27"/>
        <v>0</v>
      </c>
      <c r="L69" s="25">
        <f>SUM(G69:K69)</f>
        <v>0</v>
      </c>
    </row>
    <row r="70" spans="1:12" x14ac:dyDescent="0.25">
      <c r="A70" s="26" t="s">
        <v>32</v>
      </c>
      <c r="B70" s="26"/>
      <c r="C70" s="26"/>
      <c r="D70" s="26"/>
      <c r="E70" s="26"/>
      <c r="F70" s="26"/>
      <c r="G70" s="27">
        <f>G67+G69</f>
        <v>0</v>
      </c>
      <c r="H70" s="27">
        <f>H67+H69</f>
        <v>0</v>
      </c>
      <c r="I70" s="27">
        <f>I67+I69</f>
        <v>0</v>
      </c>
      <c r="J70" s="27">
        <f t="shared" ref="J70:K70" si="28">J67+J69</f>
        <v>0</v>
      </c>
      <c r="K70" s="27">
        <f t="shared" si="28"/>
        <v>0</v>
      </c>
      <c r="L70" s="27">
        <f>SUM(G70:K70)</f>
        <v>0</v>
      </c>
    </row>
  </sheetData>
  <phoneticPr fontId="5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(PI)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Rayborn, Kim</dc:creator>
  <cp:lastModifiedBy>Rayborn, Kim</cp:lastModifiedBy>
  <dcterms:created xsi:type="dcterms:W3CDTF">2017-12-07T18:51:59Z</dcterms:created>
  <dcterms:modified xsi:type="dcterms:W3CDTF">2020-09-14T15:47:21Z</dcterms:modified>
</cp:coreProperties>
</file>