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trl7\Desktop\"/>
    </mc:Choice>
  </mc:AlternateContent>
  <xr:revisionPtr revIDLastSave="0" documentId="13_ncr:1_{33D410F6-D281-417A-92CA-CCF995B1977B}" xr6:coauthVersionLast="47" xr6:coauthVersionMax="47" xr10:uidLastSave="{00000000-0000-0000-0000-000000000000}"/>
  <bookViews>
    <workbookView xWindow="30315" yWindow="345" windowWidth="24330" windowHeight="15105" xr2:uid="{00000000-000D-0000-FFFF-FFFF00000000}"/>
  </bookViews>
  <sheets>
    <sheet name="Agency (PI)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H7" i="1"/>
  <c r="M80" i="1"/>
  <c r="L80" i="1"/>
  <c r="K80" i="1"/>
  <c r="J80" i="1"/>
  <c r="I80" i="1"/>
  <c r="H80" i="1"/>
  <c r="M71" i="1"/>
  <c r="I71" i="1"/>
  <c r="J71" i="1"/>
  <c r="K71" i="1"/>
  <c r="L71" i="1"/>
  <c r="H71" i="1"/>
  <c r="M65" i="1"/>
  <c r="I65" i="1"/>
  <c r="J65" i="1"/>
  <c r="K65" i="1"/>
  <c r="L65" i="1"/>
  <c r="H65" i="1"/>
  <c r="M59" i="1"/>
  <c r="I59" i="1"/>
  <c r="J59" i="1"/>
  <c r="K59" i="1"/>
  <c r="L59" i="1"/>
  <c r="H59" i="1"/>
  <c r="M39" i="1"/>
  <c r="L39" i="1"/>
  <c r="K39" i="1"/>
  <c r="J39" i="1"/>
  <c r="I39" i="1"/>
  <c r="H39" i="1"/>
  <c r="H6" i="1"/>
  <c r="H12" i="1"/>
  <c r="I6" i="1"/>
  <c r="I7" i="1"/>
  <c r="I12" i="1"/>
  <c r="J6" i="1"/>
  <c r="J7" i="1"/>
  <c r="J12" i="1"/>
  <c r="K6" i="1"/>
  <c r="K7" i="1"/>
  <c r="K10" i="1"/>
  <c r="K12" i="1"/>
  <c r="L6" i="1"/>
  <c r="L7" i="1"/>
  <c r="L10" i="1"/>
  <c r="L12" i="1"/>
  <c r="M12" i="1"/>
  <c r="M22" i="1"/>
  <c r="L22" i="1"/>
  <c r="K22" i="1"/>
  <c r="J22" i="1"/>
  <c r="I22" i="1"/>
  <c r="H22" i="1"/>
  <c r="I20" i="1"/>
  <c r="J20" i="1"/>
  <c r="K20" i="1"/>
  <c r="L20" i="1"/>
  <c r="I17" i="1"/>
  <c r="J17" i="1"/>
  <c r="K17" i="1"/>
  <c r="L17" i="1"/>
  <c r="H16" i="1"/>
  <c r="H20" i="1"/>
  <c r="H17" i="1"/>
  <c r="M69" i="1"/>
  <c r="M68" i="1"/>
  <c r="E76" i="1"/>
  <c r="E75" i="1"/>
  <c r="H19" i="1"/>
  <c r="F76" i="1"/>
  <c r="F75" i="1"/>
  <c r="M62" i="1"/>
  <c r="M78" i="1"/>
  <c r="J16" i="1"/>
  <c r="K16" i="1"/>
  <c r="L16" i="1"/>
  <c r="I16" i="1"/>
  <c r="I19" i="1"/>
  <c r="J19" i="1"/>
  <c r="K19" i="1"/>
  <c r="L19" i="1"/>
  <c r="I44" i="1"/>
  <c r="J44" i="1"/>
  <c r="K44" i="1"/>
  <c r="L44" i="1"/>
  <c r="H50" i="1"/>
  <c r="I50" i="1"/>
  <c r="J50" i="1"/>
  <c r="K50" i="1"/>
  <c r="L50" i="1"/>
  <c r="H51" i="1"/>
  <c r="I51" i="1"/>
  <c r="J51" i="1"/>
  <c r="K51" i="1"/>
  <c r="L51" i="1"/>
  <c r="H52" i="1"/>
  <c r="I52" i="1"/>
  <c r="J52" i="1"/>
  <c r="K52" i="1"/>
  <c r="L52" i="1"/>
  <c r="I49" i="1"/>
  <c r="J49" i="1"/>
  <c r="K49" i="1"/>
  <c r="L49" i="1"/>
  <c r="H44" i="1"/>
  <c r="H45" i="1"/>
  <c r="I45" i="1"/>
  <c r="J45" i="1"/>
  <c r="K45" i="1"/>
  <c r="L45" i="1"/>
  <c r="H46" i="1"/>
  <c r="H54" i="1"/>
  <c r="I46" i="1"/>
  <c r="J46" i="1"/>
  <c r="J54" i="1"/>
  <c r="K46" i="1"/>
  <c r="K54" i="1"/>
  <c r="L46" i="1"/>
  <c r="L54" i="1"/>
  <c r="I43" i="1"/>
  <c r="J43" i="1"/>
  <c r="K43" i="1"/>
  <c r="L43" i="1"/>
  <c r="H43" i="1"/>
  <c r="H9" i="1"/>
  <c r="I9" i="1"/>
  <c r="J9" i="1"/>
  <c r="K9" i="1"/>
  <c r="M63" i="1"/>
  <c r="M57" i="1"/>
  <c r="M37" i="1"/>
  <c r="H49" i="1"/>
  <c r="I54" i="1"/>
  <c r="M54" i="1"/>
  <c r="L30" i="1"/>
  <c r="I30" i="1"/>
  <c r="H28" i="1"/>
  <c r="K30" i="1"/>
  <c r="M16" i="1"/>
  <c r="H30" i="1"/>
  <c r="M20" i="1"/>
  <c r="M19" i="1"/>
  <c r="I32" i="1"/>
  <c r="H32" i="1"/>
  <c r="J30" i="1"/>
  <c r="M75" i="1"/>
  <c r="H26" i="1"/>
  <c r="M43" i="1"/>
  <c r="M52" i="1"/>
  <c r="M51" i="1"/>
  <c r="M50" i="1"/>
  <c r="M44" i="1"/>
  <c r="M46" i="1"/>
  <c r="M45" i="1"/>
  <c r="M49" i="1"/>
  <c r="L9" i="1"/>
  <c r="M9" i="1"/>
  <c r="M10" i="1"/>
  <c r="M76" i="1"/>
  <c r="H34" i="1"/>
  <c r="H82" i="1"/>
  <c r="M30" i="1"/>
  <c r="I28" i="1"/>
  <c r="J32" i="1"/>
  <c r="I26" i="1"/>
  <c r="I34" i="1"/>
  <c r="I82" i="1"/>
  <c r="I83" i="1"/>
  <c r="I84" i="1"/>
  <c r="I85" i="1"/>
  <c r="H83" i="1"/>
  <c r="J28" i="1"/>
  <c r="K32" i="1"/>
  <c r="J26" i="1"/>
  <c r="J34" i="1"/>
  <c r="J82" i="1"/>
  <c r="J83" i="1"/>
  <c r="J84" i="1"/>
  <c r="J85" i="1"/>
  <c r="H84" i="1"/>
  <c r="K28" i="1"/>
  <c r="L32" i="1"/>
  <c r="M32" i="1"/>
  <c r="M17" i="1"/>
  <c r="K26" i="1"/>
  <c r="K34" i="1"/>
  <c r="K82" i="1"/>
  <c r="H85" i="1"/>
  <c r="L28" i="1"/>
  <c r="M28" i="1"/>
  <c r="M7" i="1"/>
  <c r="L26" i="1"/>
  <c r="M6" i="1"/>
  <c r="L34" i="1"/>
  <c r="L82" i="1"/>
  <c r="M34" i="1"/>
  <c r="K83" i="1"/>
  <c r="M82" i="1"/>
  <c r="L83" i="1"/>
  <c r="L84" i="1"/>
  <c r="L85" i="1"/>
  <c r="M26" i="1"/>
  <c r="K84" i="1"/>
  <c r="M83" i="1"/>
  <c r="M84" i="1"/>
  <c r="K85" i="1"/>
  <c r="M85" i="1"/>
</calcChain>
</file>

<file path=xl/sharedStrings.xml><?xml version="1.0" encoding="utf-8"?>
<sst xmlns="http://schemas.openxmlformats.org/spreadsheetml/2006/main" count="132" uniqueCount="71">
  <si>
    <t>Year 1</t>
  </si>
  <si>
    <t>Year 2</t>
  </si>
  <si>
    <t>Year 3</t>
  </si>
  <si>
    <t>Total</t>
  </si>
  <si>
    <t>Name</t>
  </si>
  <si>
    <t>Salary</t>
  </si>
  <si>
    <t>Contract
Months</t>
  </si>
  <si>
    <t>AY Effort</t>
  </si>
  <si>
    <t>Summer Effort</t>
  </si>
  <si>
    <t>Rate</t>
  </si>
  <si>
    <t>TOTAL FRINGE BENEFITS</t>
  </si>
  <si>
    <t>Cost</t>
  </si>
  <si>
    <t># days/nights</t>
  </si>
  <si>
    <t># travelers</t>
  </si>
  <si>
    <t># trips</t>
  </si>
  <si>
    <t xml:space="preserve">        Airfare</t>
  </si>
  <si>
    <t xml:space="preserve">        Lodging</t>
  </si>
  <si>
    <t xml:space="preserve">        Meals</t>
  </si>
  <si>
    <t>TOTAL TRAVEL</t>
  </si>
  <si>
    <t>TOTAL EQUIPMENT</t>
  </si>
  <si>
    <t>TOTAL OTHER</t>
  </si>
  <si>
    <t>TOTAL DIRECT</t>
  </si>
  <si>
    <t>MODIFIED TOTAL DIRECT COSTS (MTDC)</t>
  </si>
  <si>
    <t>GRAND TOTAL</t>
  </si>
  <si>
    <t>GRA insurance</t>
  </si>
  <si>
    <t>GRA tuition</t>
  </si>
  <si>
    <t>Fringe Benefits  (Annual Salary x Fringe Benefit Percentage)</t>
  </si>
  <si>
    <t>Travel</t>
  </si>
  <si>
    <t>Equipment</t>
  </si>
  <si>
    <t>Participant Support</t>
  </si>
  <si>
    <t>TOTAL PARTICIPANT SUPPORT</t>
  </si>
  <si>
    <t>Other</t>
  </si>
  <si>
    <t>Materials and Supplies</t>
  </si>
  <si>
    <t>TOTAL MATERIALS AND SUPPLIES</t>
  </si>
  <si>
    <t>MTDC</t>
  </si>
  <si>
    <t>TOTAL INDIRECT</t>
  </si>
  <si>
    <t>Year 4</t>
  </si>
  <si>
    <t>Year 5</t>
  </si>
  <si>
    <t>TOTAL SENIOR PERSONNEL</t>
  </si>
  <si>
    <t>Other Personnel</t>
  </si>
  <si>
    <t>Senior Personnel</t>
  </si>
  <si>
    <t>Position</t>
  </si>
  <si>
    <t>Contract Months</t>
  </si>
  <si>
    <t>TOTAL OTHER PERSONNEL</t>
  </si>
  <si>
    <t>FY23</t>
  </si>
  <si>
    <t># of Students</t>
  </si>
  <si>
    <t>PI</t>
  </si>
  <si>
    <t>Travel to</t>
  </si>
  <si>
    <t>Period of Performance</t>
  </si>
  <si>
    <t>Project Title</t>
  </si>
  <si>
    <t>None</t>
  </si>
  <si>
    <t>Materials</t>
  </si>
  <si>
    <t>Supplies</t>
  </si>
  <si>
    <t>FY24</t>
  </si>
  <si>
    <t>FY25</t>
  </si>
  <si>
    <t>Item</t>
  </si>
  <si>
    <t>Subawards</t>
  </si>
  <si>
    <t>Sub 1</t>
  </si>
  <si>
    <t>Sub 2</t>
  </si>
  <si>
    <t>TOTAL SUBAWARDS</t>
  </si>
  <si>
    <t>MSU ID#</t>
  </si>
  <si>
    <t>Co-PI</t>
  </si>
  <si>
    <t>Graduate Student(s)</t>
  </si>
  <si>
    <t>Undergrate Student(s)</t>
  </si>
  <si>
    <t>Fringe Benefits at MSU (CY rate for 12-month/AY rate for 9-month)</t>
  </si>
  <si>
    <t>Fringe Benefits at MSU (Summer rate for 9-month)</t>
  </si>
  <si>
    <t>Fringe Benefits at MSU (Rate for enrolled students)</t>
  </si>
  <si>
    <t>Fringe Benefits at MSU (Rate for unenrolled students/intermittent)</t>
  </si>
  <si>
    <t>FY26</t>
  </si>
  <si>
    <t xml:space="preserve">        Mileage</t>
  </si>
  <si>
    <t>FY27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</si>
</sst>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0.0%"/>
    <numFmt numFmtId="166" formatCode="&quot;$&quot;#,##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16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10" fontId="0" fillId="0" borderId="0" xfId="0" applyNumberFormat="1" applyFont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 vertical="center"/>
    </xf>
    <xf numFmtId="164" fontId="0" fillId="0" borderId="0" xfId="0" applyNumberFormat="1" applyFont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164" fontId="0" fillId="2" borderId="0" xfId="0" applyNumberFormat="1" applyFont="1" applyFill="1" applyAlignment="1">
      <alignment horizontal="center" vertical="center"/>
    </xf>
    <xf numFmtId="0" fontId="0" fillId="3" borderId="0" xfId="0" applyFont="1" applyFill="1" applyAlignment="1">
      <alignment horizontal="left" vertical="center"/>
    </xf>
    <xf numFmtId="0" fontId="0" fillId="3" borderId="0" xfId="0" applyFont="1" applyFill="1" applyAlignment="1">
      <alignment vertical="center"/>
    </xf>
    <xf numFmtId="164" fontId="0" fillId="3" borderId="0" xfId="0" applyNumberFormat="1" applyFont="1" applyFill="1" applyAlignment="1">
      <alignment horizontal="center" vertical="center"/>
    </xf>
    <xf numFmtId="0" fontId="0" fillId="4" borderId="0" xfId="0" applyFont="1" applyFill="1" applyAlignment="1">
      <alignment vertical="center"/>
    </xf>
    <xf numFmtId="164" fontId="0" fillId="4" borderId="0" xfId="0" applyNumberFormat="1" applyFont="1" applyFill="1" applyAlignment="1">
      <alignment horizontal="center" vertical="center"/>
    </xf>
    <xf numFmtId="0" fontId="2" fillId="5" borderId="0" xfId="0" applyFont="1" applyFill="1" applyAlignment="1">
      <alignment vertical="center"/>
    </xf>
    <xf numFmtId="164" fontId="2" fillId="5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165" fontId="0" fillId="4" borderId="0" xfId="0" applyNumberFormat="1" applyFont="1" applyFill="1" applyAlignment="1">
      <alignment horizontal="right"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6" fontId="0" fillId="0" borderId="0" xfId="0" applyNumberFormat="1" applyFont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5"/>
  <sheetViews>
    <sheetView tabSelected="1" topLeftCell="A31" zoomScale="85" zoomScaleNormal="85" workbookViewId="0">
      <selection activeCell="E33" sqref="E33"/>
    </sheetView>
  </sheetViews>
  <sheetFormatPr defaultColWidth="9" defaultRowHeight="15" x14ac:dyDescent="0.25"/>
  <cols>
    <col min="1" max="1" width="21.140625" style="3" customWidth="1"/>
    <col min="2" max="2" width="13.140625" style="3" bestFit="1" customWidth="1"/>
    <col min="3" max="3" width="13.5703125" style="12" bestFit="1" customWidth="1"/>
    <col min="4" max="4" width="16.140625" style="12" bestFit="1" customWidth="1"/>
    <col min="5" max="5" width="13.7109375" style="12" customWidth="1"/>
    <col min="6" max="13" width="13.5703125" style="12" customWidth="1"/>
    <col min="14" max="22" width="9.140625" style="3" customWidth="1"/>
    <col min="23" max="16384" width="9" style="3"/>
  </cols>
  <sheetData>
    <row r="1" spans="1:13" ht="18.75" x14ac:dyDescent="0.25">
      <c r="A1" s="31" t="s">
        <v>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spans="1:13" ht="15.75" x14ac:dyDescent="0.25">
      <c r="A2" s="32" t="s">
        <v>48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</row>
    <row r="3" spans="1:13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spans="1:13" s="7" customFormat="1" ht="15" customHeight="1" x14ac:dyDescent="0.25">
      <c r="A4" s="2" t="s">
        <v>40</v>
      </c>
      <c r="B4" s="5"/>
      <c r="C4" s="5"/>
      <c r="D4" s="5"/>
      <c r="E4" s="5"/>
      <c r="F4" s="5"/>
      <c r="G4" s="5"/>
      <c r="H4" s="6" t="s">
        <v>0</v>
      </c>
      <c r="I4" s="6" t="s">
        <v>1</v>
      </c>
      <c r="J4" s="6" t="s">
        <v>2</v>
      </c>
      <c r="K4" s="28" t="s">
        <v>36</v>
      </c>
      <c r="L4" s="28" t="s">
        <v>37</v>
      </c>
      <c r="M4" s="6" t="s">
        <v>3</v>
      </c>
    </row>
    <row r="5" spans="1:13" s="8" customFormat="1" ht="30" x14ac:dyDescent="0.25">
      <c r="A5" s="8" t="s">
        <v>4</v>
      </c>
      <c r="B5" s="9" t="s">
        <v>60</v>
      </c>
      <c r="C5" s="9" t="s">
        <v>5</v>
      </c>
      <c r="D5" s="10" t="s">
        <v>6</v>
      </c>
      <c r="E5" s="10" t="s">
        <v>7</v>
      </c>
      <c r="F5" s="10" t="s">
        <v>8</v>
      </c>
      <c r="G5" s="10"/>
      <c r="H5" s="9"/>
      <c r="I5" s="9"/>
      <c r="J5" s="9"/>
      <c r="K5" s="9"/>
      <c r="L5" s="9"/>
      <c r="M5" s="9"/>
    </row>
    <row r="6" spans="1:13" x14ac:dyDescent="0.25">
      <c r="A6" s="29" t="s">
        <v>46</v>
      </c>
      <c r="B6" s="12"/>
      <c r="C6" s="11">
        <v>0</v>
      </c>
      <c r="D6" s="12">
        <v>9</v>
      </c>
      <c r="E6" s="13">
        <v>0</v>
      </c>
      <c r="F6" s="13"/>
      <c r="G6" s="13"/>
      <c r="H6" s="11">
        <f>ROUND($C6*$E6,0)</f>
        <v>0</v>
      </c>
      <c r="I6" s="11">
        <f>ROUND(H6*1.03,0)</f>
        <v>0</v>
      </c>
      <c r="J6" s="11">
        <f t="shared" ref="J6:L6" si="0">ROUND(I6*1.03,0)</f>
        <v>0</v>
      </c>
      <c r="K6" s="11">
        <f t="shared" si="0"/>
        <v>0</v>
      </c>
      <c r="L6" s="11">
        <f t="shared" si="0"/>
        <v>0</v>
      </c>
      <c r="M6" s="11">
        <f>SUM(H6:L6)</f>
        <v>0</v>
      </c>
    </row>
    <row r="7" spans="1:13" x14ac:dyDescent="0.25">
      <c r="A7" s="29"/>
      <c r="B7" s="12"/>
      <c r="C7" s="11"/>
      <c r="E7" s="13"/>
      <c r="F7" s="13">
        <v>0</v>
      </c>
      <c r="G7" s="13"/>
      <c r="H7" s="11">
        <f>ROUND($C6/9*12*$F7,0)</f>
        <v>0</v>
      </c>
      <c r="I7" s="11">
        <f>ROUND(H7*1.03,0)</f>
        <v>0</v>
      </c>
      <c r="J7" s="11">
        <f t="shared" ref="J7:L7" si="1">ROUND(I7*1.03,0)</f>
        <v>0</v>
      </c>
      <c r="K7" s="11">
        <f t="shared" si="1"/>
        <v>0</v>
      </c>
      <c r="L7" s="11">
        <f t="shared" si="1"/>
        <v>0</v>
      </c>
      <c r="M7" s="11">
        <f t="shared" ref="M7:M20" si="2">SUM(H7:L7)</f>
        <v>0</v>
      </c>
    </row>
    <row r="8" spans="1:13" x14ac:dyDescent="0.25">
      <c r="A8" s="29"/>
      <c r="B8" s="12"/>
      <c r="C8" s="11"/>
      <c r="E8" s="13"/>
      <c r="F8" s="13"/>
      <c r="G8" s="13"/>
      <c r="H8" s="11"/>
      <c r="I8" s="11"/>
      <c r="J8" s="11"/>
      <c r="K8" s="11"/>
      <c r="L8" s="11"/>
      <c r="M8" s="11"/>
    </row>
    <row r="9" spans="1:13" x14ac:dyDescent="0.25">
      <c r="A9" s="29" t="s">
        <v>61</v>
      </c>
      <c r="B9" s="12"/>
      <c r="C9" s="11">
        <v>0</v>
      </c>
      <c r="D9" s="12">
        <v>9</v>
      </c>
      <c r="E9" s="13">
        <v>0</v>
      </c>
      <c r="F9" s="13"/>
      <c r="G9" s="13"/>
      <c r="H9" s="11">
        <f>ROUND($C9*$E9,0)</f>
        <v>0</v>
      </c>
      <c r="I9" s="11">
        <f>ROUND(H9*1.03,0)</f>
        <v>0</v>
      </c>
      <c r="J9" s="11">
        <f t="shared" ref="J9:L10" si="3">ROUND(I9*1.03,0)</f>
        <v>0</v>
      </c>
      <c r="K9" s="11">
        <f>ROUND(J9*1.03,0)</f>
        <v>0</v>
      </c>
      <c r="L9" s="11">
        <f t="shared" si="3"/>
        <v>0</v>
      </c>
      <c r="M9" s="11">
        <f t="shared" si="2"/>
        <v>0</v>
      </c>
    </row>
    <row r="10" spans="1:13" x14ac:dyDescent="0.25">
      <c r="A10" s="29"/>
      <c r="B10" s="12"/>
      <c r="C10" s="11"/>
      <c r="E10" s="13"/>
      <c r="F10" s="13">
        <v>0</v>
      </c>
      <c r="G10" s="13"/>
      <c r="H10" s="11">
        <f>ROUND($C9/9*12*$F10,0)</f>
        <v>0</v>
      </c>
      <c r="I10" s="11">
        <f>ROUND(H10*1.03,0)</f>
        <v>0</v>
      </c>
      <c r="J10" s="11">
        <f>ROUND(I10*1.03,0)</f>
        <v>0</v>
      </c>
      <c r="K10" s="11">
        <f t="shared" si="3"/>
        <v>0</v>
      </c>
      <c r="L10" s="11">
        <f t="shared" si="3"/>
        <v>0</v>
      </c>
      <c r="M10" s="11">
        <f t="shared" si="2"/>
        <v>0</v>
      </c>
    </row>
    <row r="11" spans="1:13" x14ac:dyDescent="0.25">
      <c r="A11" s="29"/>
      <c r="C11" s="11"/>
      <c r="E11" s="13"/>
      <c r="F11" s="13"/>
      <c r="G11" s="13"/>
      <c r="H11" s="11"/>
      <c r="I11" s="11"/>
      <c r="J11" s="11"/>
      <c r="K11" s="11"/>
      <c r="L11" s="11"/>
      <c r="M11" s="11"/>
    </row>
    <row r="12" spans="1:13" s="14" customFormat="1" x14ac:dyDescent="0.25">
      <c r="A12" s="24" t="s">
        <v>38</v>
      </c>
      <c r="B12" s="24"/>
      <c r="C12" s="24"/>
      <c r="D12" s="24"/>
      <c r="E12" s="24"/>
      <c r="F12" s="24"/>
      <c r="G12" s="24"/>
      <c r="H12" s="25">
        <f>SUM(H6:H11)</f>
        <v>0</v>
      </c>
      <c r="I12" s="25">
        <f>SUM(I6:I11)</f>
        <v>0</v>
      </c>
      <c r="J12" s="25">
        <f>SUM(J6:J10)</f>
        <v>0</v>
      </c>
      <c r="K12" s="25">
        <f>SUM(K6:K10)</f>
        <v>0</v>
      </c>
      <c r="L12" s="25">
        <f>SUM(L6:L10)</f>
        <v>0</v>
      </c>
      <c r="M12" s="25">
        <f>SUM(H12:L12)</f>
        <v>0</v>
      </c>
    </row>
    <row r="13" spans="1:13" x14ac:dyDescent="0.25">
      <c r="C13" s="11"/>
      <c r="E13" s="13"/>
      <c r="F13" s="13"/>
      <c r="G13" s="13"/>
      <c r="H13" s="11"/>
      <c r="I13" s="11"/>
      <c r="J13" s="11"/>
      <c r="K13" s="11"/>
      <c r="L13" s="11"/>
      <c r="M13" s="11"/>
    </row>
    <row r="14" spans="1:13" s="7" customFormat="1" ht="15" customHeight="1" x14ac:dyDescent="0.25">
      <c r="A14" s="2" t="s">
        <v>39</v>
      </c>
      <c r="B14" s="5"/>
      <c r="C14" s="5"/>
      <c r="D14" s="5"/>
      <c r="E14" s="5"/>
      <c r="F14" s="5"/>
      <c r="G14" s="5"/>
      <c r="H14" s="28" t="s">
        <v>0</v>
      </c>
      <c r="I14" s="28" t="s">
        <v>1</v>
      </c>
      <c r="J14" s="28" t="s">
        <v>2</v>
      </c>
      <c r="K14" s="28" t="s">
        <v>36</v>
      </c>
      <c r="L14" s="28" t="s">
        <v>37</v>
      </c>
      <c r="M14" s="28" t="s">
        <v>3</v>
      </c>
    </row>
    <row r="15" spans="1:13" ht="30" customHeight="1" x14ac:dyDescent="0.25">
      <c r="A15" s="3" t="s">
        <v>41</v>
      </c>
      <c r="B15" s="12" t="s">
        <v>45</v>
      </c>
      <c r="C15" s="11" t="s">
        <v>5</v>
      </c>
      <c r="D15" s="12" t="s">
        <v>42</v>
      </c>
      <c r="E15" s="13" t="s">
        <v>7</v>
      </c>
      <c r="F15" s="13" t="s">
        <v>8</v>
      </c>
      <c r="G15" s="13"/>
      <c r="H15" s="11"/>
      <c r="I15" s="11"/>
      <c r="J15" s="11"/>
      <c r="K15" s="11"/>
      <c r="L15" s="11"/>
      <c r="M15" s="11"/>
    </row>
    <row r="16" spans="1:13" x14ac:dyDescent="0.25">
      <c r="A16" s="3" t="s">
        <v>62</v>
      </c>
      <c r="B16" s="12">
        <v>0</v>
      </c>
      <c r="C16" s="11">
        <v>0</v>
      </c>
      <c r="D16" s="12">
        <v>9</v>
      </c>
      <c r="E16" s="13">
        <v>0</v>
      </c>
      <c r="F16" s="13"/>
      <c r="G16" s="13"/>
      <c r="H16" s="11">
        <f>ROUND($B$16*$C16*$E16,0)</f>
        <v>0</v>
      </c>
      <c r="I16" s="11">
        <f t="shared" ref="I16:L16" si="4">ROUND($B$16*$C16*$E16,0)</f>
        <v>0</v>
      </c>
      <c r="J16" s="11">
        <f t="shared" si="4"/>
        <v>0</v>
      </c>
      <c r="K16" s="11">
        <f t="shared" si="4"/>
        <v>0</v>
      </c>
      <c r="L16" s="11">
        <f t="shared" si="4"/>
        <v>0</v>
      </c>
      <c r="M16" s="11">
        <f t="shared" si="2"/>
        <v>0</v>
      </c>
    </row>
    <row r="17" spans="1:13" x14ac:dyDescent="0.25">
      <c r="B17" s="12"/>
      <c r="C17" s="11">
        <v>0</v>
      </c>
      <c r="D17" s="12">
        <v>3</v>
      </c>
      <c r="E17" s="13"/>
      <c r="F17" s="13">
        <v>0</v>
      </c>
      <c r="G17" s="13"/>
      <c r="H17" s="11">
        <f>ROUND($B$16*$C17*$F17,0)</f>
        <v>0</v>
      </c>
      <c r="I17" s="11">
        <f t="shared" ref="I17:L17" si="5">ROUND($B$16*$C17*$F17,0)</f>
        <v>0</v>
      </c>
      <c r="J17" s="11">
        <f t="shared" si="5"/>
        <v>0</v>
      </c>
      <c r="K17" s="11">
        <f t="shared" si="5"/>
        <v>0</v>
      </c>
      <c r="L17" s="11">
        <f t="shared" si="5"/>
        <v>0</v>
      </c>
      <c r="M17" s="11">
        <f t="shared" si="2"/>
        <v>0</v>
      </c>
    </row>
    <row r="18" spans="1:13" x14ac:dyDescent="0.25">
      <c r="B18" s="12"/>
      <c r="C18" s="11"/>
      <c r="E18" s="13"/>
      <c r="F18" s="13"/>
      <c r="G18" s="13"/>
      <c r="H18" s="11"/>
      <c r="I18" s="11"/>
      <c r="J18" s="11"/>
      <c r="K18" s="11"/>
      <c r="L18" s="11"/>
      <c r="M18" s="11"/>
    </row>
    <row r="19" spans="1:13" x14ac:dyDescent="0.25">
      <c r="A19" s="3" t="s">
        <v>63</v>
      </c>
      <c r="B19" s="12">
        <v>0</v>
      </c>
      <c r="C19" s="11">
        <v>0</v>
      </c>
      <c r="D19" s="12">
        <v>9</v>
      </c>
      <c r="E19" s="13">
        <v>0</v>
      </c>
      <c r="F19" s="13"/>
      <c r="G19" s="13"/>
      <c r="H19" s="11">
        <f>ROUND($B$19*$C19*$E19,0)</f>
        <v>0</v>
      </c>
      <c r="I19" s="11">
        <f t="shared" ref="I19:L19" si="6">ROUND($B$19*$C19*$E19,0)</f>
        <v>0</v>
      </c>
      <c r="J19" s="11">
        <f t="shared" si="6"/>
        <v>0</v>
      </c>
      <c r="K19" s="11">
        <f t="shared" si="6"/>
        <v>0</v>
      </c>
      <c r="L19" s="11">
        <f t="shared" si="6"/>
        <v>0</v>
      </c>
      <c r="M19" s="11">
        <f t="shared" si="2"/>
        <v>0</v>
      </c>
    </row>
    <row r="20" spans="1:13" x14ac:dyDescent="0.25">
      <c r="B20" s="12"/>
      <c r="C20" s="11">
        <v>0</v>
      </c>
      <c r="D20" s="12">
        <v>3</v>
      </c>
      <c r="E20" s="13"/>
      <c r="F20" s="13">
        <v>0</v>
      </c>
      <c r="G20" s="13"/>
      <c r="H20" s="11">
        <f>ROUND($B$19*$C20*$F20,0)</f>
        <v>0</v>
      </c>
      <c r="I20" s="11">
        <f t="shared" ref="I20:L20" si="7">ROUND($B$19*$C20*$F20,0)</f>
        <v>0</v>
      </c>
      <c r="J20" s="11">
        <f t="shared" si="7"/>
        <v>0</v>
      </c>
      <c r="K20" s="11">
        <f t="shared" si="7"/>
        <v>0</v>
      </c>
      <c r="L20" s="11">
        <f t="shared" si="7"/>
        <v>0</v>
      </c>
      <c r="M20" s="11">
        <f t="shared" si="2"/>
        <v>0</v>
      </c>
    </row>
    <row r="21" spans="1:13" s="14" customFormat="1" x14ac:dyDescent="0.25">
      <c r="B21" s="12"/>
    </row>
    <row r="22" spans="1:13" s="14" customFormat="1" x14ac:dyDescent="0.25">
      <c r="A22" s="24" t="s">
        <v>43</v>
      </c>
      <c r="B22" s="24"/>
      <c r="C22" s="24"/>
      <c r="D22" s="24"/>
      <c r="E22" s="24"/>
      <c r="F22" s="24"/>
      <c r="G22" s="24"/>
      <c r="H22" s="25">
        <f>SUM(H16:H20)</f>
        <v>0</v>
      </c>
      <c r="I22" s="25">
        <f>SUM(I16:I20)</f>
        <v>0</v>
      </c>
      <c r="J22" s="25">
        <f>SUM(J16:J20)</f>
        <v>0</v>
      </c>
      <c r="K22" s="25">
        <f>SUM(K16:K20)</f>
        <v>0</v>
      </c>
      <c r="L22" s="25">
        <f>SUM(L16:L20)</f>
        <v>0</v>
      </c>
      <c r="M22" s="25">
        <f>SUM(H22:L22)</f>
        <v>0</v>
      </c>
    </row>
    <row r="23" spans="1:13" s="14" customFormat="1" x14ac:dyDescent="0.25">
      <c r="H23" s="4"/>
      <c r="I23" s="4"/>
      <c r="J23" s="4"/>
      <c r="K23" s="4"/>
      <c r="L23" s="4"/>
      <c r="M23" s="4"/>
    </row>
    <row r="24" spans="1:13" s="14" customFormat="1" x14ac:dyDescent="0.25">
      <c r="A24" s="2" t="s">
        <v>26</v>
      </c>
      <c r="B24" s="5"/>
      <c r="C24" s="5"/>
      <c r="D24" s="5"/>
      <c r="E24" s="5"/>
      <c r="F24" s="5"/>
      <c r="G24" s="5"/>
      <c r="H24" s="6" t="s">
        <v>0</v>
      </c>
      <c r="I24" s="6" t="s">
        <v>1</v>
      </c>
      <c r="J24" s="6" t="s">
        <v>2</v>
      </c>
      <c r="K24" s="28" t="s">
        <v>36</v>
      </c>
      <c r="L24" s="28" t="s">
        <v>37</v>
      </c>
      <c r="M24" s="6" t="s">
        <v>3</v>
      </c>
    </row>
    <row r="25" spans="1:13" x14ac:dyDescent="0.25">
      <c r="A25" s="14"/>
      <c r="B25" s="14"/>
      <c r="C25" s="14"/>
      <c r="E25" s="12" t="s">
        <v>9</v>
      </c>
    </row>
    <row r="26" spans="1:13" x14ac:dyDescent="0.25">
      <c r="A26" s="3" t="s">
        <v>64</v>
      </c>
      <c r="C26" s="3"/>
      <c r="D26" s="3"/>
      <c r="E26" s="13">
        <v>0.3967</v>
      </c>
      <c r="F26" s="13"/>
      <c r="G26" s="13"/>
      <c r="H26" s="11">
        <f>ROUND($E26*SUM(H6,H9),0)</f>
        <v>0</v>
      </c>
      <c r="I26" s="11">
        <f>ROUND($E26*SUM(I6,I9),0)</f>
        <v>0</v>
      </c>
      <c r="J26" s="11">
        <f>ROUND($E26*SUM(J6,J9),0)</f>
        <v>0</v>
      </c>
      <c r="K26" s="11">
        <f>ROUND($E26*SUM(K6,K9),0)</f>
        <v>0</v>
      </c>
      <c r="L26" s="11">
        <f>ROUND($E26*SUM(L6,L9),0)</f>
        <v>0</v>
      </c>
      <c r="M26" s="11">
        <f>SUM(H26:L26)</f>
        <v>0</v>
      </c>
    </row>
    <row r="27" spans="1:13" x14ac:dyDescent="0.25">
      <c r="C27" s="3"/>
      <c r="D27" s="11"/>
      <c r="E27" s="13"/>
      <c r="F27" s="13"/>
      <c r="G27" s="13"/>
      <c r="H27" s="11"/>
      <c r="I27" s="11"/>
      <c r="J27" s="11"/>
      <c r="K27" s="11"/>
      <c r="L27" s="11"/>
      <c r="M27" s="11"/>
    </row>
    <row r="28" spans="1:13" x14ac:dyDescent="0.25">
      <c r="A28" s="3" t="s">
        <v>65</v>
      </c>
      <c r="C28" s="3"/>
      <c r="D28" s="11"/>
      <c r="E28" s="13">
        <v>0.25480000000000003</v>
      </c>
      <c r="F28" s="13"/>
      <c r="G28" s="13"/>
      <c r="H28" s="11">
        <f>ROUND($E28*SUM(H7,H10),0)</f>
        <v>0</v>
      </c>
      <c r="I28" s="11">
        <f>ROUND($E28*SUM(I7,I10),0)</f>
        <v>0</v>
      </c>
      <c r="J28" s="11">
        <f>ROUND($E28*SUM(J7,J10),0)</f>
        <v>0</v>
      </c>
      <c r="K28" s="11">
        <f>ROUND($E28*SUM(K7,K10),0)</f>
        <v>0</v>
      </c>
      <c r="L28" s="11">
        <f>ROUND($E28*SUM(L7,L10),0)</f>
        <v>0</v>
      </c>
      <c r="M28" s="11">
        <f t="shared" ref="M28:M32" si="8">SUM(H28:L28)</f>
        <v>0</v>
      </c>
    </row>
    <row r="29" spans="1:13" x14ac:dyDescent="0.25">
      <c r="C29" s="3"/>
      <c r="D29" s="11"/>
      <c r="E29" s="13"/>
      <c r="F29" s="13"/>
      <c r="G29" s="13"/>
      <c r="H29" s="11"/>
      <c r="I29" s="11"/>
      <c r="J29" s="11"/>
      <c r="K29" s="11"/>
      <c r="L29" s="11"/>
      <c r="M29" s="11"/>
    </row>
    <row r="30" spans="1:13" x14ac:dyDescent="0.25">
      <c r="A30" s="3" t="s">
        <v>66</v>
      </c>
      <c r="C30" s="3"/>
      <c r="D30" s="11"/>
      <c r="E30" s="13">
        <v>4.3E-3</v>
      </c>
      <c r="F30" s="13"/>
      <c r="G30" s="13"/>
      <c r="H30" s="11">
        <f>ROUND($E30*SUM(H16,H19),0)</f>
        <v>0</v>
      </c>
      <c r="I30" s="11">
        <f>ROUND($E30*SUM(I16,I19),0)</f>
        <v>0</v>
      </c>
      <c r="J30" s="11">
        <f>ROUND($E30*SUM(J16,J19),0)</f>
        <v>0</v>
      </c>
      <c r="K30" s="11">
        <f>ROUND($E30*SUM(K16,K19),0)</f>
        <v>0</v>
      </c>
      <c r="L30" s="11">
        <f>ROUND($E30*SUM(L16,L19),0)</f>
        <v>0</v>
      </c>
      <c r="M30" s="11">
        <f t="shared" si="8"/>
        <v>0</v>
      </c>
    </row>
    <row r="31" spans="1:13" x14ac:dyDescent="0.25">
      <c r="C31" s="3"/>
      <c r="D31" s="11"/>
      <c r="E31" s="13"/>
      <c r="F31" s="13"/>
      <c r="G31" s="13"/>
      <c r="H31" s="11"/>
      <c r="I31" s="11"/>
      <c r="J31" s="11"/>
      <c r="K31" s="11"/>
      <c r="L31" s="11"/>
      <c r="M31" s="11"/>
    </row>
    <row r="32" spans="1:13" x14ac:dyDescent="0.25">
      <c r="A32" s="3" t="s">
        <v>67</v>
      </c>
      <c r="C32" s="3"/>
      <c r="D32" s="11"/>
      <c r="E32" s="13">
        <v>8.09E-2</v>
      </c>
      <c r="F32" s="13"/>
      <c r="G32" s="13"/>
      <c r="H32" s="11">
        <f>ROUND($E32*SUM(H17,H20),0)</f>
        <v>0</v>
      </c>
      <c r="I32" s="11">
        <f>ROUND($E32*SUM(I17,I20),0)</f>
        <v>0</v>
      </c>
      <c r="J32" s="11">
        <f>ROUND($E32*SUM(J17,J20),0)</f>
        <v>0</v>
      </c>
      <c r="K32" s="11">
        <f>ROUND($E32*SUM(K17,K20),0)</f>
        <v>0</v>
      </c>
      <c r="L32" s="11">
        <f>ROUND($E32*SUM(L17,L20),0)</f>
        <v>0</v>
      </c>
      <c r="M32" s="11">
        <f t="shared" si="8"/>
        <v>0</v>
      </c>
    </row>
    <row r="33" spans="1:13" x14ac:dyDescent="0.25">
      <c r="A33" s="14"/>
      <c r="B33" s="14"/>
      <c r="C33" s="14"/>
      <c r="D33" s="14"/>
      <c r="E33" s="14"/>
      <c r="F33" s="14"/>
      <c r="G33" s="14"/>
    </row>
    <row r="34" spans="1:13" s="14" customFormat="1" x14ac:dyDescent="0.25">
      <c r="A34" s="24" t="s">
        <v>10</v>
      </c>
      <c r="B34" s="24"/>
      <c r="C34" s="24"/>
      <c r="D34" s="24"/>
      <c r="E34" s="24"/>
      <c r="F34" s="24"/>
      <c r="G34" s="24"/>
      <c r="H34" s="25">
        <f>SUM(H26:H32)</f>
        <v>0</v>
      </c>
      <c r="I34" s="25">
        <f>SUM(I26:I32)</f>
        <v>0</v>
      </c>
      <c r="J34" s="25">
        <f>SUM(J26:J32)</f>
        <v>0</v>
      </c>
      <c r="K34" s="25">
        <f>SUM(K26:K32)</f>
        <v>0</v>
      </c>
      <c r="L34" s="25">
        <f>SUM(L26:L32)</f>
        <v>0</v>
      </c>
      <c r="M34" s="25">
        <f>SUM(H34:L34)</f>
        <v>0</v>
      </c>
    </row>
    <row r="35" spans="1:13" x14ac:dyDescent="0.25">
      <c r="A35" s="14"/>
      <c r="B35" s="14"/>
      <c r="C35" s="14"/>
      <c r="D35" s="14"/>
      <c r="E35" s="14"/>
      <c r="F35" s="14"/>
      <c r="G35" s="14"/>
    </row>
    <row r="36" spans="1:13" x14ac:dyDescent="0.25">
      <c r="A36" s="2" t="s">
        <v>28</v>
      </c>
      <c r="B36" s="5"/>
      <c r="C36" s="5"/>
      <c r="D36" s="5"/>
      <c r="E36" s="5"/>
      <c r="F36" s="5"/>
      <c r="G36" s="5"/>
      <c r="H36" s="6" t="s">
        <v>0</v>
      </c>
      <c r="I36" s="6" t="s">
        <v>1</v>
      </c>
      <c r="J36" s="6" t="s">
        <v>2</v>
      </c>
      <c r="K36" s="28" t="s">
        <v>36</v>
      </c>
      <c r="L36" s="28" t="s">
        <v>37</v>
      </c>
      <c r="M36" s="6" t="s">
        <v>3</v>
      </c>
    </row>
    <row r="37" spans="1:13" s="14" customFormat="1" x14ac:dyDescent="0.25">
      <c r="A37" t="s">
        <v>55</v>
      </c>
      <c r="H37" s="11">
        <v>0</v>
      </c>
      <c r="I37" s="11">
        <v>0</v>
      </c>
      <c r="J37" s="11">
        <v>0</v>
      </c>
      <c r="K37" s="11">
        <v>0</v>
      </c>
      <c r="L37" s="11">
        <v>0</v>
      </c>
      <c r="M37" s="11">
        <f>SUM(H37:L37)</f>
        <v>0</v>
      </c>
    </row>
    <row r="38" spans="1:13" x14ac:dyDescent="0.25">
      <c r="A38" s="14"/>
      <c r="B38" s="14"/>
      <c r="C38" s="14"/>
      <c r="D38" s="14"/>
      <c r="E38" s="14"/>
      <c r="F38" s="14"/>
      <c r="G38" s="14"/>
    </row>
    <row r="39" spans="1:13" x14ac:dyDescent="0.25">
      <c r="A39" s="24" t="s">
        <v>19</v>
      </c>
      <c r="B39" s="24"/>
      <c r="C39" s="24"/>
      <c r="D39" s="24"/>
      <c r="E39" s="24"/>
      <c r="F39" s="24"/>
      <c r="G39" s="24"/>
      <c r="H39" s="25">
        <f>SUM(H37:H38)</f>
        <v>0</v>
      </c>
      <c r="I39" s="25">
        <f>SUM(I37:I38)</f>
        <v>0</v>
      </c>
      <c r="J39" s="25">
        <f>SUM(J37:J38)</f>
        <v>0</v>
      </c>
      <c r="K39" s="25">
        <f>SUM(K37:K38)</f>
        <v>0</v>
      </c>
      <c r="L39" s="25">
        <f>SUM(L37:L38)</f>
        <v>0</v>
      </c>
      <c r="M39" s="25">
        <f>SUM(H39:L39)</f>
        <v>0</v>
      </c>
    </row>
    <row r="40" spans="1:13" x14ac:dyDescent="0.25">
      <c r="A40" s="14"/>
      <c r="B40" s="14"/>
      <c r="C40" s="14"/>
      <c r="D40" s="14"/>
      <c r="E40" s="14"/>
      <c r="F40" s="14"/>
      <c r="G40" s="14"/>
    </row>
    <row r="41" spans="1:13" x14ac:dyDescent="0.25">
      <c r="A41" s="2" t="s">
        <v>27</v>
      </c>
      <c r="B41" s="5"/>
      <c r="C41" s="5"/>
      <c r="D41" s="5"/>
      <c r="E41" s="5"/>
      <c r="F41" s="5"/>
      <c r="G41" s="5"/>
      <c r="H41" s="6" t="s">
        <v>0</v>
      </c>
      <c r="I41" s="6" t="s">
        <v>1</v>
      </c>
      <c r="J41" s="6" t="s">
        <v>2</v>
      </c>
      <c r="K41" s="28" t="s">
        <v>36</v>
      </c>
      <c r="L41" s="28" t="s">
        <v>37</v>
      </c>
      <c r="M41" s="6" t="s">
        <v>3</v>
      </c>
    </row>
    <row r="42" spans="1:13" x14ac:dyDescent="0.25">
      <c r="A42" s="14" t="s">
        <v>47</v>
      </c>
      <c r="B42" s="4" t="s">
        <v>11</v>
      </c>
      <c r="C42" s="4" t="s">
        <v>12</v>
      </c>
      <c r="D42" s="4" t="s">
        <v>13</v>
      </c>
      <c r="E42" s="4" t="s">
        <v>14</v>
      </c>
      <c r="F42" s="15"/>
      <c r="G42" s="15"/>
      <c r="H42" s="11"/>
      <c r="I42" s="11"/>
      <c r="J42" s="11"/>
      <c r="K42" s="11"/>
      <c r="L42" s="11"/>
      <c r="M42" s="11"/>
    </row>
    <row r="43" spans="1:13" x14ac:dyDescent="0.25">
      <c r="A43" s="15" t="s">
        <v>15</v>
      </c>
      <c r="B43" s="16">
        <v>500</v>
      </c>
      <c r="C43" s="4"/>
      <c r="D43" s="4"/>
      <c r="E43" s="4"/>
      <c r="F43" s="15"/>
      <c r="G43" s="15"/>
      <c r="H43" s="11">
        <f>ROUND($B43*$C43*$D43*$E43,0)</f>
        <v>0</v>
      </c>
      <c r="I43" s="11">
        <f t="shared" ref="I43:L46" si="9">ROUND($B43*$C43*$D43*$E43,0)</f>
        <v>0</v>
      </c>
      <c r="J43" s="11">
        <f t="shared" si="9"/>
        <v>0</v>
      </c>
      <c r="K43" s="11">
        <f t="shared" si="9"/>
        <v>0</v>
      </c>
      <c r="L43" s="11">
        <f t="shared" si="9"/>
        <v>0</v>
      </c>
      <c r="M43" s="11">
        <f>SUM(H43:L43)</f>
        <v>0</v>
      </c>
    </row>
    <row r="44" spans="1:13" s="14" customFormat="1" x14ac:dyDescent="0.25">
      <c r="A44" s="15" t="s">
        <v>16</v>
      </c>
      <c r="B44" s="16">
        <v>200</v>
      </c>
      <c r="C44" s="4"/>
      <c r="D44" s="4"/>
      <c r="E44" s="4"/>
      <c r="F44" s="15"/>
      <c r="G44" s="15"/>
      <c r="H44" s="11">
        <f t="shared" ref="H44:H46" si="10">ROUND($B44*$C44*$D44*$E44,0)</f>
        <v>0</v>
      </c>
      <c r="I44" s="11">
        <f t="shared" si="9"/>
        <v>0</v>
      </c>
      <c r="J44" s="11">
        <f t="shared" si="9"/>
        <v>0</v>
      </c>
      <c r="K44" s="11">
        <f t="shared" si="9"/>
        <v>0</v>
      </c>
      <c r="L44" s="11">
        <f t="shared" si="9"/>
        <v>0</v>
      </c>
      <c r="M44" s="11">
        <f t="shared" ref="M44:M46" si="11">SUM(H44:L44)</f>
        <v>0</v>
      </c>
    </row>
    <row r="45" spans="1:13" x14ac:dyDescent="0.25">
      <c r="A45" s="15" t="s">
        <v>17</v>
      </c>
      <c r="B45" s="16">
        <v>56</v>
      </c>
      <c r="C45" s="4"/>
      <c r="D45" s="4"/>
      <c r="E45" s="4"/>
      <c r="F45" s="15"/>
      <c r="G45" s="15"/>
      <c r="H45" s="11">
        <f t="shared" si="10"/>
        <v>0</v>
      </c>
      <c r="I45" s="11">
        <f t="shared" si="9"/>
        <v>0</v>
      </c>
      <c r="J45" s="11">
        <f t="shared" si="9"/>
        <v>0</v>
      </c>
      <c r="K45" s="11">
        <f t="shared" si="9"/>
        <v>0</v>
      </c>
      <c r="L45" s="11">
        <f t="shared" si="9"/>
        <v>0</v>
      </c>
      <c r="M45" s="11">
        <f t="shared" si="11"/>
        <v>0</v>
      </c>
    </row>
    <row r="46" spans="1:13" s="14" customFormat="1" x14ac:dyDescent="0.25">
      <c r="A46" s="15" t="s">
        <v>69</v>
      </c>
      <c r="B46" s="30">
        <v>0.625</v>
      </c>
      <c r="C46" s="4"/>
      <c r="D46" s="4"/>
      <c r="E46" s="4"/>
      <c r="F46" s="15"/>
      <c r="G46" s="15"/>
      <c r="H46" s="11">
        <f t="shared" si="10"/>
        <v>0</v>
      </c>
      <c r="I46" s="11">
        <f t="shared" si="9"/>
        <v>0</v>
      </c>
      <c r="J46" s="11">
        <f t="shared" si="9"/>
        <v>0</v>
      </c>
      <c r="K46" s="11">
        <f t="shared" si="9"/>
        <v>0</v>
      </c>
      <c r="L46" s="11">
        <f t="shared" si="9"/>
        <v>0</v>
      </c>
      <c r="M46" s="11">
        <f t="shared" si="11"/>
        <v>0</v>
      </c>
    </row>
    <row r="47" spans="1:13" x14ac:dyDescent="0.25">
      <c r="A47" s="14"/>
      <c r="B47" s="14"/>
      <c r="C47" s="14"/>
      <c r="D47" s="14"/>
      <c r="E47" s="14"/>
      <c r="F47" s="15"/>
      <c r="G47" s="15"/>
    </row>
    <row r="48" spans="1:13" x14ac:dyDescent="0.25">
      <c r="A48" s="14" t="s">
        <v>47</v>
      </c>
      <c r="B48" s="4" t="s">
        <v>11</v>
      </c>
      <c r="C48" s="4" t="s">
        <v>12</v>
      </c>
      <c r="D48" s="4" t="s">
        <v>13</v>
      </c>
      <c r="E48" s="4" t="s">
        <v>14</v>
      </c>
      <c r="F48" s="15"/>
      <c r="G48" s="15"/>
      <c r="H48" s="11"/>
      <c r="I48" s="11"/>
      <c r="J48" s="11"/>
      <c r="K48" s="11"/>
      <c r="L48" s="11"/>
      <c r="M48" s="11"/>
    </row>
    <row r="49" spans="1:13" x14ac:dyDescent="0.25">
      <c r="A49" s="15" t="s">
        <v>15</v>
      </c>
      <c r="B49" s="16">
        <v>500</v>
      </c>
      <c r="C49" s="4"/>
      <c r="D49" s="4"/>
      <c r="E49" s="4"/>
      <c r="F49" s="15"/>
      <c r="G49" s="15"/>
      <c r="H49" s="11">
        <f>ROUND($B49*$C49*$D49*$E49,0)</f>
        <v>0</v>
      </c>
      <c r="I49" s="11">
        <f t="shared" ref="I49:L52" si="12">ROUND($B49*$C49*$D49*$E49,0)</f>
        <v>0</v>
      </c>
      <c r="J49" s="11">
        <f t="shared" si="12"/>
        <v>0</v>
      </c>
      <c r="K49" s="11">
        <f t="shared" si="12"/>
        <v>0</v>
      </c>
      <c r="L49" s="11">
        <f t="shared" si="12"/>
        <v>0</v>
      </c>
      <c r="M49" s="11">
        <f>SUM(H49:L49)</f>
        <v>0</v>
      </c>
    </row>
    <row r="50" spans="1:13" s="14" customFormat="1" x14ac:dyDescent="0.25">
      <c r="A50" s="15" t="s">
        <v>16</v>
      </c>
      <c r="B50" s="16">
        <v>200</v>
      </c>
      <c r="C50" s="4"/>
      <c r="D50" s="4"/>
      <c r="E50" s="4"/>
      <c r="F50" s="15"/>
      <c r="G50" s="15"/>
      <c r="H50" s="11">
        <f t="shared" ref="H50:H52" si="13">ROUND($B50*$C50*$D50*$E50,0)</f>
        <v>0</v>
      </c>
      <c r="I50" s="11">
        <f t="shared" si="12"/>
        <v>0</v>
      </c>
      <c r="J50" s="11">
        <f t="shared" si="12"/>
        <v>0</v>
      </c>
      <c r="K50" s="11">
        <f t="shared" si="12"/>
        <v>0</v>
      </c>
      <c r="L50" s="11">
        <f t="shared" si="12"/>
        <v>0</v>
      </c>
      <c r="M50" s="11">
        <f t="shared" ref="M50:M52" si="14">SUM(H50:L50)</f>
        <v>0</v>
      </c>
    </row>
    <row r="51" spans="1:13" x14ac:dyDescent="0.25">
      <c r="A51" s="15" t="s">
        <v>17</v>
      </c>
      <c r="B51" s="16">
        <v>56</v>
      </c>
      <c r="C51" s="4"/>
      <c r="D51" s="4"/>
      <c r="E51" s="4"/>
      <c r="F51" s="15"/>
      <c r="G51" s="15"/>
      <c r="H51" s="11">
        <f t="shared" si="13"/>
        <v>0</v>
      </c>
      <c r="I51" s="11">
        <f t="shared" si="12"/>
        <v>0</v>
      </c>
      <c r="J51" s="11">
        <f t="shared" si="12"/>
        <v>0</v>
      </c>
      <c r="K51" s="11">
        <f t="shared" si="12"/>
        <v>0</v>
      </c>
      <c r="L51" s="11">
        <f t="shared" si="12"/>
        <v>0</v>
      </c>
      <c r="M51" s="11">
        <f t="shared" si="14"/>
        <v>0</v>
      </c>
    </row>
    <row r="52" spans="1:13" s="14" customFormat="1" x14ac:dyDescent="0.25">
      <c r="A52" s="15" t="s">
        <v>69</v>
      </c>
      <c r="B52" s="30">
        <v>0.625</v>
      </c>
      <c r="C52" s="4"/>
      <c r="D52" s="4"/>
      <c r="E52" s="4"/>
      <c r="F52" s="15"/>
      <c r="G52" s="15"/>
      <c r="H52" s="11">
        <f t="shared" si="13"/>
        <v>0</v>
      </c>
      <c r="I52" s="11">
        <f t="shared" si="12"/>
        <v>0</v>
      </c>
      <c r="J52" s="11">
        <f t="shared" si="12"/>
        <v>0</v>
      </c>
      <c r="K52" s="11">
        <f t="shared" si="12"/>
        <v>0</v>
      </c>
      <c r="L52" s="11">
        <f t="shared" si="12"/>
        <v>0</v>
      </c>
      <c r="M52" s="11">
        <f t="shared" si="14"/>
        <v>0</v>
      </c>
    </row>
    <row r="53" spans="1:13" x14ac:dyDescent="0.25">
      <c r="A53" s="14"/>
      <c r="B53" s="14"/>
      <c r="C53" s="14"/>
      <c r="D53" s="14"/>
      <c r="E53" s="14"/>
      <c r="F53" s="15"/>
      <c r="G53" s="15"/>
    </row>
    <row r="54" spans="1:13" x14ac:dyDescent="0.25">
      <c r="A54" s="24" t="s">
        <v>18</v>
      </c>
      <c r="B54" s="24"/>
      <c r="C54" s="24"/>
      <c r="D54" s="24"/>
      <c r="E54" s="24"/>
      <c r="F54" s="24"/>
      <c r="G54" s="24"/>
      <c r="H54" s="25">
        <f>SUM(H43:H52)</f>
        <v>0</v>
      </c>
      <c r="I54" s="25">
        <f>SUM(I43:I52)</f>
        <v>0</v>
      </c>
      <c r="J54" s="25">
        <f>SUM(J43:J52)</f>
        <v>0</v>
      </c>
      <c r="K54" s="25">
        <f>SUM(K43:K52)</f>
        <v>0</v>
      </c>
      <c r="L54" s="25">
        <f>SUM(L43:L52)</f>
        <v>0</v>
      </c>
      <c r="M54" s="25">
        <f>SUM(H54:L54)</f>
        <v>0</v>
      </c>
    </row>
    <row r="55" spans="1:13" s="14" customFormat="1" x14ac:dyDescent="0.25">
      <c r="H55" s="12"/>
      <c r="I55" s="12"/>
      <c r="J55" s="12"/>
      <c r="K55" s="12"/>
      <c r="L55" s="12"/>
      <c r="M55" s="12"/>
    </row>
    <row r="56" spans="1:13" s="14" customFormat="1" x14ac:dyDescent="0.25">
      <c r="A56" s="2" t="s">
        <v>29</v>
      </c>
      <c r="B56" s="5"/>
      <c r="C56" s="5"/>
      <c r="D56" s="5"/>
      <c r="E56" s="5"/>
      <c r="F56" s="5"/>
      <c r="G56" s="5"/>
      <c r="H56" s="6" t="s">
        <v>0</v>
      </c>
      <c r="I56" s="6" t="s">
        <v>1</v>
      </c>
      <c r="J56" s="6" t="s">
        <v>2</v>
      </c>
      <c r="K56" s="28" t="s">
        <v>36</v>
      </c>
      <c r="L56" s="28" t="s">
        <v>37</v>
      </c>
      <c r="M56" s="6" t="s">
        <v>3</v>
      </c>
    </row>
    <row r="57" spans="1:13" x14ac:dyDescent="0.25">
      <c r="A57" s="14" t="s">
        <v>50</v>
      </c>
      <c r="B57" s="14"/>
      <c r="C57" s="14"/>
      <c r="D57" s="14"/>
      <c r="E57" s="14"/>
      <c r="F57" s="14"/>
      <c r="G57" s="14"/>
      <c r="H57" s="11">
        <v>0</v>
      </c>
      <c r="I57" s="11">
        <v>0</v>
      </c>
      <c r="J57" s="11">
        <v>0</v>
      </c>
      <c r="K57" s="11">
        <v>0</v>
      </c>
      <c r="L57" s="11">
        <v>0</v>
      </c>
      <c r="M57" s="11">
        <f>SUM(H57:L57)</f>
        <v>0</v>
      </c>
    </row>
    <row r="58" spans="1:13" x14ac:dyDescent="0.25">
      <c r="A58" s="14"/>
      <c r="B58" s="14"/>
      <c r="C58" s="14"/>
      <c r="D58" s="14"/>
      <c r="E58" s="14"/>
      <c r="F58" s="14"/>
      <c r="G58" s="14"/>
    </row>
    <row r="59" spans="1:13" s="14" customFormat="1" x14ac:dyDescent="0.25">
      <c r="A59" s="24" t="s">
        <v>30</v>
      </c>
      <c r="B59" s="24"/>
      <c r="C59" s="24"/>
      <c r="D59" s="24"/>
      <c r="E59" s="24"/>
      <c r="F59" s="24"/>
      <c r="G59" s="24"/>
      <c r="H59" s="25">
        <f>SUM(H57:H58)</f>
        <v>0</v>
      </c>
      <c r="I59" s="25">
        <f t="shared" ref="I59:L59" si="15">SUM(I57:I58)</f>
        <v>0</v>
      </c>
      <c r="J59" s="25">
        <f t="shared" si="15"/>
        <v>0</v>
      </c>
      <c r="K59" s="25">
        <f t="shared" si="15"/>
        <v>0</v>
      </c>
      <c r="L59" s="25">
        <f t="shared" si="15"/>
        <v>0</v>
      </c>
      <c r="M59" s="25">
        <f>SUM(H59:L59)</f>
        <v>0</v>
      </c>
    </row>
    <row r="60" spans="1:13" s="14" customFormat="1" x14ac:dyDescent="0.25">
      <c r="H60" s="12"/>
      <c r="I60" s="12"/>
      <c r="J60" s="12"/>
      <c r="K60" s="12"/>
      <c r="L60" s="12"/>
      <c r="M60" s="12"/>
    </row>
    <row r="61" spans="1:13" x14ac:dyDescent="0.25">
      <c r="A61" s="2" t="s">
        <v>32</v>
      </c>
      <c r="B61" s="5"/>
      <c r="C61" s="5"/>
      <c r="D61" s="5"/>
      <c r="E61" s="5"/>
      <c r="F61" s="5"/>
      <c r="G61" s="5"/>
      <c r="H61" s="6" t="s">
        <v>0</v>
      </c>
      <c r="I61" s="6" t="s">
        <v>1</v>
      </c>
      <c r="J61" s="6" t="s">
        <v>2</v>
      </c>
      <c r="K61" s="28" t="s">
        <v>36</v>
      </c>
      <c r="L61" s="28" t="s">
        <v>37</v>
      </c>
      <c r="M61" s="6" t="s">
        <v>3</v>
      </c>
    </row>
    <row r="62" spans="1:13" x14ac:dyDescent="0.25">
      <c r="A62" s="29" t="s">
        <v>51</v>
      </c>
      <c r="B62" s="16"/>
      <c r="C62" s="16"/>
      <c r="D62" s="16"/>
      <c r="E62" s="16"/>
      <c r="F62" s="14"/>
      <c r="G62" s="14"/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f>SUM(H62:L62)</f>
        <v>0</v>
      </c>
    </row>
    <row r="63" spans="1:13" x14ac:dyDescent="0.25">
      <c r="A63" s="29" t="s">
        <v>52</v>
      </c>
      <c r="B63" s="16"/>
      <c r="C63" s="16"/>
      <c r="D63" s="16"/>
      <c r="E63" s="16"/>
      <c r="F63" s="14"/>
      <c r="G63" s="14"/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f>SUM(H63:L63)</f>
        <v>0</v>
      </c>
    </row>
    <row r="64" spans="1:13" x14ac:dyDescent="0.25">
      <c r="A64" s="29"/>
      <c r="B64" s="16"/>
      <c r="C64" s="16"/>
      <c r="D64" s="16"/>
      <c r="E64" s="16"/>
      <c r="F64" s="14"/>
      <c r="G64" s="14"/>
      <c r="H64" s="11"/>
      <c r="I64" s="11"/>
      <c r="J64" s="11"/>
      <c r="K64" s="11"/>
      <c r="L64" s="11"/>
      <c r="M64" s="11"/>
    </row>
    <row r="65" spans="1:13" x14ac:dyDescent="0.25">
      <c r="A65" s="24" t="s">
        <v>33</v>
      </c>
      <c r="B65" s="24"/>
      <c r="C65" s="24"/>
      <c r="D65" s="24"/>
      <c r="E65" s="24"/>
      <c r="F65" s="24"/>
      <c r="G65" s="24"/>
      <c r="H65" s="25">
        <f>SUM(H62:H64)</f>
        <v>0</v>
      </c>
      <c r="I65" s="25">
        <f t="shared" ref="I65:L65" si="16">SUM(I62:I64)</f>
        <v>0</v>
      </c>
      <c r="J65" s="25">
        <f t="shared" si="16"/>
        <v>0</v>
      </c>
      <c r="K65" s="25">
        <f t="shared" si="16"/>
        <v>0</v>
      </c>
      <c r="L65" s="25">
        <f t="shared" si="16"/>
        <v>0</v>
      </c>
      <c r="M65" s="25">
        <f>SUM(H65:L65)</f>
        <v>0</v>
      </c>
    </row>
    <row r="66" spans="1:13" x14ac:dyDescent="0.25">
      <c r="A66" s="14"/>
      <c r="B66" s="14"/>
      <c r="C66" s="14"/>
      <c r="D66" s="14"/>
      <c r="E66" s="14"/>
      <c r="F66" s="14"/>
      <c r="G66" s="14"/>
    </row>
    <row r="67" spans="1:13" x14ac:dyDescent="0.25">
      <c r="A67" s="2" t="s">
        <v>56</v>
      </c>
      <c r="B67" s="5"/>
      <c r="C67" s="5"/>
      <c r="D67" s="5"/>
      <c r="E67" s="5"/>
      <c r="F67" s="5"/>
      <c r="G67" s="5"/>
      <c r="H67" s="28" t="s">
        <v>0</v>
      </c>
      <c r="I67" s="28" t="s">
        <v>1</v>
      </c>
      <c r="J67" s="28" t="s">
        <v>2</v>
      </c>
      <c r="K67" s="28" t="s">
        <v>36</v>
      </c>
      <c r="L67" s="28" t="s">
        <v>37</v>
      </c>
      <c r="M67" s="28" t="s">
        <v>3</v>
      </c>
    </row>
    <row r="68" spans="1:13" x14ac:dyDescent="0.25">
      <c r="A68" s="29" t="s">
        <v>57</v>
      </c>
      <c r="B68" s="16"/>
      <c r="C68" s="16"/>
      <c r="D68" s="16"/>
      <c r="E68" s="16"/>
      <c r="F68" s="14"/>
      <c r="G68" s="14"/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f>SUM(H68:L68)</f>
        <v>0</v>
      </c>
    </row>
    <row r="69" spans="1:13" x14ac:dyDescent="0.25">
      <c r="A69" s="29" t="s">
        <v>58</v>
      </c>
      <c r="B69" s="16"/>
      <c r="C69" s="16"/>
      <c r="D69" s="16"/>
      <c r="E69" s="16"/>
      <c r="F69" s="14"/>
      <c r="G69" s="14"/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f>SUM(H69:L69)</f>
        <v>0</v>
      </c>
    </row>
    <row r="70" spans="1:13" x14ac:dyDescent="0.25">
      <c r="A70" s="29"/>
      <c r="B70" s="16"/>
      <c r="C70" s="16"/>
      <c r="D70" s="16"/>
      <c r="E70" s="16"/>
      <c r="F70" s="14"/>
      <c r="G70" s="14"/>
      <c r="H70" s="11"/>
      <c r="I70" s="11"/>
      <c r="J70" s="11"/>
      <c r="K70" s="11"/>
      <c r="L70" s="11"/>
      <c r="M70" s="11"/>
    </row>
    <row r="71" spans="1:13" x14ac:dyDescent="0.25">
      <c r="A71" s="24" t="s">
        <v>59</v>
      </c>
      <c r="B71" s="24"/>
      <c r="C71" s="24"/>
      <c r="D71" s="24"/>
      <c r="E71" s="24"/>
      <c r="F71" s="24"/>
      <c r="G71" s="24"/>
      <c r="H71" s="25">
        <f>SUM(H68:H70)</f>
        <v>0</v>
      </c>
      <c r="I71" s="25">
        <f t="shared" ref="I71:L71" si="17">SUM(I68:I70)</f>
        <v>0</v>
      </c>
      <c r="J71" s="25">
        <f t="shared" si="17"/>
        <v>0</v>
      </c>
      <c r="K71" s="25">
        <f t="shared" si="17"/>
        <v>0</v>
      </c>
      <c r="L71" s="25">
        <f t="shared" si="17"/>
        <v>0</v>
      </c>
      <c r="M71" s="25">
        <f>SUM(H71:L71)</f>
        <v>0</v>
      </c>
    </row>
    <row r="72" spans="1:13" x14ac:dyDescent="0.25">
      <c r="A72" s="29"/>
      <c r="B72" s="16"/>
      <c r="C72" s="16"/>
      <c r="D72" s="16"/>
      <c r="E72" s="16"/>
      <c r="F72" s="14"/>
      <c r="G72" s="14"/>
      <c r="H72" s="11"/>
      <c r="I72" s="11"/>
      <c r="J72" s="11"/>
      <c r="K72" s="11"/>
      <c r="L72" s="11"/>
      <c r="M72" s="11"/>
    </row>
    <row r="73" spans="1:13" x14ac:dyDescent="0.25">
      <c r="A73" s="2" t="s">
        <v>31</v>
      </c>
      <c r="B73" s="5"/>
      <c r="C73" s="5"/>
      <c r="D73" s="5"/>
      <c r="E73" s="5"/>
      <c r="F73" s="5"/>
      <c r="G73" s="5"/>
      <c r="H73" s="6" t="s">
        <v>0</v>
      </c>
      <c r="I73" s="6" t="s">
        <v>1</v>
      </c>
      <c r="J73" s="6" t="s">
        <v>2</v>
      </c>
      <c r="K73" s="28" t="s">
        <v>36</v>
      </c>
      <c r="L73" s="28" t="s">
        <v>37</v>
      </c>
      <c r="M73" s="6" t="s">
        <v>3</v>
      </c>
    </row>
    <row r="74" spans="1:13" x14ac:dyDescent="0.25">
      <c r="A74" s="1"/>
      <c r="B74" s="26" t="s">
        <v>44</v>
      </c>
      <c r="C74" s="26" t="s">
        <v>53</v>
      </c>
      <c r="D74" s="26" t="s">
        <v>54</v>
      </c>
      <c r="E74" s="26" t="s">
        <v>68</v>
      </c>
      <c r="F74" s="26" t="s">
        <v>70</v>
      </c>
      <c r="H74" s="26"/>
      <c r="I74" s="26"/>
      <c r="J74" s="26"/>
      <c r="K74" s="26"/>
      <c r="L74" s="26"/>
      <c r="M74" s="26"/>
    </row>
    <row r="75" spans="1:13" s="14" customFormat="1" x14ac:dyDescent="0.25">
      <c r="A75" s="14" t="s">
        <v>25</v>
      </c>
      <c r="B75" s="16">
        <v>1028</v>
      </c>
      <c r="C75" s="16">
        <v>1079</v>
      </c>
      <c r="D75" s="16">
        <v>1133</v>
      </c>
      <c r="E75" s="16">
        <f>ROUND(D75*1.05,0)</f>
        <v>1190</v>
      </c>
      <c r="F75" s="16">
        <f>ROUND(E75*1.05,0)</f>
        <v>1250</v>
      </c>
      <c r="H75" s="11">
        <v>0</v>
      </c>
      <c r="I75" s="11">
        <v>0</v>
      </c>
      <c r="J75" s="11">
        <v>0</v>
      </c>
      <c r="K75" s="11">
        <v>0</v>
      </c>
      <c r="L75" s="11">
        <v>0</v>
      </c>
      <c r="M75" s="11">
        <f>SUM(H75:L75)</f>
        <v>0</v>
      </c>
    </row>
    <row r="76" spans="1:13" x14ac:dyDescent="0.25">
      <c r="A76" s="14" t="s">
        <v>24</v>
      </c>
      <c r="B76" s="16">
        <v>134</v>
      </c>
      <c r="C76" s="16">
        <v>141</v>
      </c>
      <c r="D76" s="16">
        <v>148</v>
      </c>
      <c r="E76" s="16">
        <f>ROUND(D76*1.05,0)</f>
        <v>155</v>
      </c>
      <c r="F76" s="16">
        <f>ROUND(E76*1.05,0)</f>
        <v>163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f>SUM(H76:L76)</f>
        <v>0</v>
      </c>
    </row>
    <row r="77" spans="1:13" x14ac:dyDescent="0.25">
      <c r="A77" s="14"/>
      <c r="B77" s="16"/>
      <c r="C77" s="16"/>
      <c r="D77" s="16"/>
      <c r="E77" s="16"/>
      <c r="F77" s="4"/>
      <c r="G77" s="4"/>
      <c r="H77" s="11"/>
      <c r="I77" s="11"/>
      <c r="J77" s="11"/>
      <c r="K77" s="11"/>
      <c r="L77" s="11"/>
      <c r="M77" s="11"/>
    </row>
    <row r="78" spans="1:13" x14ac:dyDescent="0.25">
      <c r="A78" s="14" t="s">
        <v>31</v>
      </c>
      <c r="B78" s="16"/>
      <c r="C78" s="16"/>
      <c r="D78" s="16"/>
      <c r="E78" s="16"/>
      <c r="F78" s="4"/>
      <c r="G78" s="4"/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f>SUM(H78:L78)</f>
        <v>0</v>
      </c>
    </row>
    <row r="79" spans="1:13" x14ac:dyDescent="0.25">
      <c r="A79" s="14"/>
      <c r="B79" s="16"/>
      <c r="C79" s="16"/>
      <c r="D79" s="16"/>
      <c r="E79" s="16"/>
      <c r="F79" s="4"/>
      <c r="G79" s="4"/>
      <c r="H79" s="11"/>
      <c r="I79" s="11"/>
      <c r="J79" s="11"/>
      <c r="K79" s="11"/>
      <c r="L79" s="11"/>
      <c r="M79" s="11"/>
    </row>
    <row r="80" spans="1:13" x14ac:dyDescent="0.25">
      <c r="A80" s="24" t="s">
        <v>20</v>
      </c>
      <c r="B80" s="24"/>
      <c r="C80" s="24"/>
      <c r="D80" s="24"/>
      <c r="E80" s="24"/>
      <c r="F80" s="24"/>
      <c r="G80" s="24"/>
      <c r="H80" s="25">
        <f>SUM(H75:H79)</f>
        <v>0</v>
      </c>
      <c r="I80" s="25">
        <f>SUM(I75:I79)</f>
        <v>0</v>
      </c>
      <c r="J80" s="25">
        <f>SUM(J75:J79)</f>
        <v>0</v>
      </c>
      <c r="K80" s="25">
        <f>SUM(K75:K79)</f>
        <v>0</v>
      </c>
      <c r="L80" s="25">
        <f>SUM(L75:L79)</f>
        <v>0</v>
      </c>
      <c r="M80" s="25">
        <f>SUM(H80:L80)</f>
        <v>0</v>
      </c>
    </row>
    <row r="81" spans="1:13" x14ac:dyDescent="0.25">
      <c r="A81" s="14"/>
      <c r="B81" s="14"/>
      <c r="C81" s="14"/>
      <c r="D81" s="14"/>
      <c r="E81" s="14"/>
      <c r="F81" s="14"/>
      <c r="G81" s="14"/>
    </row>
    <row r="82" spans="1:13" x14ac:dyDescent="0.25">
      <c r="A82" s="17" t="s">
        <v>21</v>
      </c>
      <c r="B82" s="17"/>
      <c r="C82" s="17"/>
      <c r="D82" s="17"/>
      <c r="E82" s="17"/>
      <c r="F82" s="17"/>
      <c r="G82" s="17"/>
      <c r="H82" s="18">
        <f>SUM(H12,H22,H34,H39,H54,H59,H65,H71,H80)</f>
        <v>0</v>
      </c>
      <c r="I82" s="18">
        <f>SUM(I12,I22,I34,I39,I54,I59,I65,I71,I80)</f>
        <v>0</v>
      </c>
      <c r="J82" s="18">
        <f>SUM(J12,J22,J34,J39,J54,J59,J65,J71,J80)</f>
        <v>0</v>
      </c>
      <c r="K82" s="18">
        <f>SUM(K12,K22,K34,K39,K54,K59,K65,K71,K80)</f>
        <v>0</v>
      </c>
      <c r="L82" s="18">
        <f>SUM(L12,L22,L34,L39,L54,L59,L65,L71,L80)</f>
        <v>0</v>
      </c>
      <c r="M82" s="18">
        <f>SUM(H82:L82)</f>
        <v>0</v>
      </c>
    </row>
    <row r="83" spans="1:13" x14ac:dyDescent="0.25">
      <c r="A83" s="19" t="s">
        <v>22</v>
      </c>
      <c r="B83" s="19"/>
      <c r="C83" s="19"/>
      <c r="D83" s="19"/>
      <c r="E83" s="19"/>
      <c r="F83" s="20"/>
      <c r="G83" s="20"/>
      <c r="H83" s="21">
        <f>H82-H39-H59-H75-IF(H68&gt;25000,H68-25000,0)-IF(H69&gt;25000,H69-25000,0)</f>
        <v>0</v>
      </c>
      <c r="I83" s="21">
        <f>I82-I39-I59-I75-IF(H68&lt;25000,(IF(I68&lt;SUM(25000-H68),0,(IF(I68=0,0,SUM(I68-SUM(25000-H68)))))),I68)-IF(H69&lt;25000,(IF(I69&lt;SUM(25000-H69),0,(IF(I69=0,0,SUM(I69-SUM(25000-H69)))))),I69)</f>
        <v>0</v>
      </c>
      <c r="J83" s="21">
        <f>J82-J39-J59-J75-IF(SUM(H68:I68)&lt;25000,(IF(J68&lt;SUM(25000-SUM(H68:I68)),0,(IF(J68=0,0,SUM(J68-SUM(25000-SUM(H68:I68))))))),J68)-IF(SUM(H69:I69)&lt;25000,(IF(J69&lt;SUM(25000-SUM(H69:I69)),0,(IF(J69=0,0,SUM(J69-SUM(25000-SUM(H69:I69))))))),J69)</f>
        <v>0</v>
      </c>
      <c r="K83" s="21">
        <f>K82-K39-K59-K75-IF(SUM(H68:J68)&lt;25000,(IF(K68&lt;SUM(25000-SUM(H68:J68)),0,(IF(K68=0,0,SUM(K68-SUM(25000-SUM(H68:J68))))))),K68)-IF(SUM(H69:J69)&lt;25000,(IF(K69&lt;SUM(25000-SUM(H69:J69)),0,(IF(K69=0,0,SUM(K69-SUM(25000-SUM(H69:J69))))))),K69)</f>
        <v>0</v>
      </c>
      <c r="L83" s="21">
        <f>L82-L39-L59-L75-IF(SUM(H68:K68)&lt;25000,(IF(L68&lt;SUM(25000-SUM(H68:K68)),0,(IF(L68=0,0,SUM(L68-SUM(25000-SUM(H68:K68))))))),L68)-IF(SUM(H69:K69)&lt;25000,(IF(L69&lt;SUM(25000-SUM(H69:K69)),0,(IF(L69=0,0,SUM(L69-SUM(25000-SUM(H69:K69))))))),L69)</f>
        <v>0</v>
      </c>
      <c r="M83" s="21">
        <f>SUM(H83:L83)</f>
        <v>0</v>
      </c>
    </row>
    <row r="84" spans="1:13" x14ac:dyDescent="0.25">
      <c r="A84" s="22" t="s">
        <v>35</v>
      </c>
      <c r="B84" s="27">
        <v>0.46500000000000002</v>
      </c>
      <c r="C84" s="22" t="s">
        <v>34</v>
      </c>
      <c r="D84" s="22"/>
      <c r="E84" s="22"/>
      <c r="F84" s="22"/>
      <c r="G84" s="22"/>
      <c r="H84" s="23">
        <f>ROUND(H83*$B84,0)</f>
        <v>0</v>
      </c>
      <c r="I84" s="23">
        <f>ROUND(I83*$B84,0)</f>
        <v>0</v>
      </c>
      <c r="J84" s="23">
        <f>ROUND(J83*$B84,0)</f>
        <v>0</v>
      </c>
      <c r="K84" s="23">
        <f>ROUND(K83*$B84,0)</f>
        <v>0</v>
      </c>
      <c r="L84" s="23">
        <f>ROUND(L83*$B84,0)</f>
        <v>0</v>
      </c>
      <c r="M84" s="23">
        <f>SUM(H84:L84)</f>
        <v>0</v>
      </c>
    </row>
    <row r="85" spans="1:13" x14ac:dyDescent="0.25">
      <c r="A85" s="24" t="s">
        <v>23</v>
      </c>
      <c r="B85" s="24"/>
      <c r="C85" s="24"/>
      <c r="D85" s="24"/>
      <c r="E85" s="24"/>
      <c r="F85" s="24"/>
      <c r="G85" s="24"/>
      <c r="H85" s="25">
        <f>H82+H84</f>
        <v>0</v>
      </c>
      <c r="I85" s="25">
        <f>I82+I84</f>
        <v>0</v>
      </c>
      <c r="J85" s="25">
        <f>J82+J84</f>
        <v>0</v>
      </c>
      <c r="K85" s="25">
        <f>K82+K84</f>
        <v>0</v>
      </c>
      <c r="L85" s="25">
        <f>L82+L84</f>
        <v>0</v>
      </c>
      <c r="M85" s="25">
        <f>SUM(H85:L85)</f>
        <v>0</v>
      </c>
    </row>
  </sheetData>
  <mergeCells count="2">
    <mergeCell ref="A1:M1"/>
    <mergeCell ref="A2:M2"/>
  </mergeCells>
  <phoneticPr fontId="5" type="noConversion"/>
  <pageMargins left="0.7" right="0.7" top="0.75" bottom="0.75" header="0.3" footer="0.3"/>
  <pageSetup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Agency (PI)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Rayborn, Kim</dc:creator>
  <cp:lastModifiedBy>Kinard, Tina</cp:lastModifiedBy>
  <dcterms:created xsi:type="dcterms:W3CDTF">2017-12-07T18:51:59Z</dcterms:created>
  <dcterms:modified xsi:type="dcterms:W3CDTF">2022-12-07T13:57:30Z</dcterms:modified>
</cp:coreProperties>
</file>